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4240" windowHeight="13065" firstSheet="7" activeTab="11"/>
  </bookViews>
  <sheets>
    <sheet name="收支总表" sheetId="1" r:id="rId1"/>
    <sheet name="收入总体情况表" sheetId="2" r:id="rId2"/>
    <sheet name="支出总体情况表" sheetId="3" r:id="rId3"/>
    <sheet name="财政拨款收支总体情况表" sheetId="4" r:id="rId4"/>
    <sheet name="一般公共预算支出表" sheetId="5" r:id="rId5"/>
    <sheet name="一般公共预算基本支出表（纵向）" sheetId="6" r:id="rId6"/>
    <sheet name="一般公共预算基本支出表（横向）" sheetId="7" r:id="rId7"/>
    <sheet name="政府性基金预算支出表" sheetId="8" r:id="rId8"/>
    <sheet name="三公经费统计表" sheetId="9" r:id="rId9"/>
    <sheet name="政府采购表" sheetId="10" r:id="rId10"/>
    <sheet name="部门整体支出绩效目标" sheetId="11" r:id="rId11"/>
    <sheet name="单位项目绩效目标" sheetId="12" r:id="rId12"/>
    <sheet name="重点项目绩效目标" sheetId="13" r:id="rId13"/>
  </sheets>
  <definedNames>
    <definedName name="_xlnm.Print_Area" localSheetId="10">部门整体支出绩效目标!$A$1:$N$7</definedName>
    <definedName name="_xlnm.Print_Area" localSheetId="3">财政拨款收支总体情况表!$A$1:$D$35</definedName>
    <definedName name="_xlnm.Print_Area" localSheetId="11">单位项目绩效目标!$A$1:$AO$7</definedName>
    <definedName name="_xlnm.Print_Area" localSheetId="8">三公经费统计表!$A$1:$I$9</definedName>
    <definedName name="_xlnm.Print_Area" localSheetId="1">收入总体情况表!$A$1:$O$15</definedName>
    <definedName name="_xlnm.Print_Area" localSheetId="0">收支总表!$A$1:$F$35</definedName>
    <definedName name="_xlnm.Print_Area" localSheetId="6">'一般公共预算基本支出表（横向）'!$A$1:$AW$11</definedName>
    <definedName name="_xlnm.Print_Area" localSheetId="5">'一般公共预算基本支出表（纵向）'!$A$1:$E$52</definedName>
    <definedName name="_xlnm.Print_Area" localSheetId="4">一般公共预算支出表!$A$1:$G$13</definedName>
    <definedName name="_xlnm.Print_Area" localSheetId="9">政府采购表!$A$1:$Q$9</definedName>
    <definedName name="_xlnm.Print_Area" localSheetId="7">政府性基金预算支出表!$A$1:$G$5</definedName>
    <definedName name="_xlnm.Print_Area" localSheetId="2">支出总体情况表!$A$1:$G$13</definedName>
    <definedName name="_xlnm.Print_Area" localSheetId="12">重点项目绩效目标!$A$1:$AO$5</definedName>
    <definedName name="_xlnm.Print_Titles" localSheetId="10">部门整体支出绩效目标!$1:$5</definedName>
    <definedName name="_xlnm.Print_Titles" localSheetId="3">财政拨款收支总体情况表!$1:$4</definedName>
    <definedName name="_xlnm.Print_Titles" localSheetId="11">单位项目绩效目标!$1:$5</definedName>
    <definedName name="_xlnm.Print_Titles" localSheetId="8">三公经费统计表!$1:$4</definedName>
    <definedName name="_xlnm.Print_Titles" localSheetId="1">收入总体情况表!$1:$6</definedName>
    <definedName name="_xlnm.Print_Titles" localSheetId="0">收支总表!$1:$4</definedName>
    <definedName name="_xlnm.Print_Titles" localSheetId="6">'一般公共预算基本支出表（横向）'!$1:$7</definedName>
    <definedName name="_xlnm.Print_Titles" localSheetId="5">'一般公共预算基本支出表（纵向）'!$1:$6</definedName>
    <definedName name="_xlnm.Print_Titles" localSheetId="4">一般公共预算支出表!$1:$4</definedName>
    <definedName name="_xlnm.Print_Titles" localSheetId="9">政府采购表!$1:$6</definedName>
    <definedName name="_xlnm.Print_Titles" localSheetId="7">政府性基金预算支出表!$1:$5</definedName>
    <definedName name="_xlnm.Print_Titles" localSheetId="2">支出总体情况表!$1:$4</definedName>
    <definedName name="_xlnm.Print_Titles" localSheetId="12">重点项目绩效目标!$1:$5</definedName>
  </definedNames>
  <calcPr calcId="125725"/>
</workbook>
</file>

<file path=xl/calcChain.xml><?xml version="1.0" encoding="utf-8"?>
<calcChain xmlns="http://schemas.openxmlformats.org/spreadsheetml/2006/main">
  <c r="I9" i="12"/>
  <c r="I8"/>
  <c r="I7"/>
  <c r="N6"/>
  <c r="M6"/>
  <c r="L6"/>
  <c r="K6"/>
  <c r="J6"/>
  <c r="H7" i="11"/>
  <c r="F7"/>
  <c r="D7"/>
  <c r="H6"/>
  <c r="F6"/>
  <c r="D6"/>
  <c r="F9" i="9"/>
  <c r="B9"/>
  <c r="F8"/>
  <c r="B8"/>
  <c r="F7"/>
  <c r="B7"/>
  <c r="F6"/>
  <c r="B6"/>
  <c r="I5"/>
  <c r="H5"/>
  <c r="G5"/>
  <c r="F5"/>
  <c r="E5"/>
  <c r="D5"/>
  <c r="C5"/>
  <c r="B5"/>
  <c r="AW11" i="7"/>
  <c r="AW10" s="1"/>
  <c r="AW9" s="1"/>
  <c r="AW8" s="1"/>
  <c r="AV11"/>
  <c r="AV10" s="1"/>
  <c r="AV9" s="1"/>
  <c r="AV8" s="1"/>
  <c r="AU11"/>
  <c r="AT11"/>
  <c r="AT10" s="1"/>
  <c r="AT9" s="1"/>
  <c r="AT8" s="1"/>
  <c r="AS11"/>
  <c r="AS10" s="1"/>
  <c r="AS9" s="1"/>
  <c r="AS8" s="1"/>
  <c r="AR11"/>
  <c r="AQ11"/>
  <c r="AP11"/>
  <c r="AP10" s="1"/>
  <c r="AP9" s="1"/>
  <c r="AP8" s="1"/>
  <c r="AN11"/>
  <c r="AN10" s="1"/>
  <c r="AN9" s="1"/>
  <c r="AN8" s="1"/>
  <c r="AM11"/>
  <c r="AL11"/>
  <c r="AL10" s="1"/>
  <c r="AL9" s="1"/>
  <c r="AL8" s="1"/>
  <c r="AK11"/>
  <c r="AK10" s="1"/>
  <c r="AK9" s="1"/>
  <c r="AK8" s="1"/>
  <c r="AJ11"/>
  <c r="AJ10" s="1"/>
  <c r="AJ9" s="1"/>
  <c r="AJ8" s="1"/>
  <c r="AI11"/>
  <c r="AH11"/>
  <c r="AH10" s="1"/>
  <c r="AH9" s="1"/>
  <c r="AH8" s="1"/>
  <c r="AG11"/>
  <c r="AG10" s="1"/>
  <c r="AG9" s="1"/>
  <c r="AG8" s="1"/>
  <c r="AF11"/>
  <c r="AE11"/>
  <c r="AD11"/>
  <c r="AD10" s="1"/>
  <c r="AD9" s="1"/>
  <c r="AD8" s="1"/>
  <c r="AC11"/>
  <c r="AC10" s="1"/>
  <c r="AC9" s="1"/>
  <c r="AC8" s="1"/>
  <c r="AB11"/>
  <c r="AA11"/>
  <c r="Z11"/>
  <c r="Z10" s="1"/>
  <c r="Z9" s="1"/>
  <c r="Z8" s="1"/>
  <c r="Y11"/>
  <c r="Y10" s="1"/>
  <c r="Y9" s="1"/>
  <c r="Y8" s="1"/>
  <c r="X11"/>
  <c r="W11"/>
  <c r="V11"/>
  <c r="V10" s="1"/>
  <c r="V9" s="1"/>
  <c r="V8" s="1"/>
  <c r="U11"/>
  <c r="U10" s="1"/>
  <c r="U9" s="1"/>
  <c r="U8" s="1"/>
  <c r="T11"/>
  <c r="R11"/>
  <c r="R10" s="1"/>
  <c r="R9" s="1"/>
  <c r="R8" s="1"/>
  <c r="Q11"/>
  <c r="Q10" s="1"/>
  <c r="Q9" s="1"/>
  <c r="Q8" s="1"/>
  <c r="P11"/>
  <c r="O11"/>
  <c r="N11"/>
  <c r="N10" s="1"/>
  <c r="N9" s="1"/>
  <c r="N8" s="1"/>
  <c r="M11"/>
  <c r="M10" s="1"/>
  <c r="M9" s="1"/>
  <c r="M8" s="1"/>
  <c r="L11"/>
  <c r="L10" s="1"/>
  <c r="L9" s="1"/>
  <c r="L8" s="1"/>
  <c r="K11"/>
  <c r="J11"/>
  <c r="J10" s="1"/>
  <c r="J9" s="1"/>
  <c r="J8" s="1"/>
  <c r="I11"/>
  <c r="I10" s="1"/>
  <c r="I9" s="1"/>
  <c r="I8" s="1"/>
  <c r="H11"/>
  <c r="G11"/>
  <c r="G10" s="1"/>
  <c r="G9" s="1"/>
  <c r="G8" s="1"/>
  <c r="AU10"/>
  <c r="AU9" s="1"/>
  <c r="AU8" s="1"/>
  <c r="AR10"/>
  <c r="AR9" s="1"/>
  <c r="AR8" s="1"/>
  <c r="AQ10"/>
  <c r="AQ9" s="1"/>
  <c r="AQ8" s="1"/>
  <c r="AM10"/>
  <c r="AM9" s="1"/>
  <c r="AM8" s="1"/>
  <c r="AI10"/>
  <c r="AI9" s="1"/>
  <c r="AI8" s="1"/>
  <c r="AF10"/>
  <c r="AE10"/>
  <c r="AE9" s="1"/>
  <c r="AE8" s="1"/>
  <c r="AB10"/>
  <c r="AB9" s="1"/>
  <c r="AB8" s="1"/>
  <c r="AA10"/>
  <c r="AA9" s="1"/>
  <c r="AA8" s="1"/>
  <c r="X10"/>
  <c r="X9" s="1"/>
  <c r="X8" s="1"/>
  <c r="W10"/>
  <c r="W9" s="1"/>
  <c r="W8" s="1"/>
  <c r="T10"/>
  <c r="P10"/>
  <c r="O10"/>
  <c r="O9" s="1"/>
  <c r="O8" s="1"/>
  <c r="K10"/>
  <c r="K9" s="1"/>
  <c r="K8" s="1"/>
  <c r="H10"/>
  <c r="H9" s="1"/>
  <c r="H8" s="1"/>
  <c r="AF9"/>
  <c r="AF8" s="1"/>
  <c r="T9"/>
  <c r="T8" s="1"/>
  <c r="P9"/>
  <c r="P8" s="1"/>
  <c r="E13" i="5"/>
  <c r="E12" s="1"/>
  <c r="G12"/>
  <c r="F12"/>
  <c r="E10"/>
  <c r="G9"/>
  <c r="E8"/>
  <c r="E7" s="1"/>
  <c r="G7"/>
  <c r="F7"/>
  <c r="E52" i="6"/>
  <c r="C52" s="1"/>
  <c r="E51"/>
  <c r="C51"/>
  <c r="E50"/>
  <c r="C50" s="1"/>
  <c r="E49"/>
  <c r="C49" s="1"/>
  <c r="E48"/>
  <c r="C48" s="1"/>
  <c r="E47"/>
  <c r="C47"/>
  <c r="E46"/>
  <c r="C46" s="1"/>
  <c r="E45"/>
  <c r="C45" s="1"/>
  <c r="E44"/>
  <c r="D44"/>
  <c r="AO11" i="7" s="1"/>
  <c r="AO10" s="1"/>
  <c r="AO9" s="1"/>
  <c r="AO8" s="1"/>
  <c r="D43" i="6"/>
  <c r="C43" s="1"/>
  <c r="D42"/>
  <c r="C42"/>
  <c r="D41"/>
  <c r="C41" s="1"/>
  <c r="E40"/>
  <c r="D40"/>
  <c r="C40"/>
  <c r="D39"/>
  <c r="C39" s="1"/>
  <c r="D38"/>
  <c r="C38" s="1"/>
  <c r="D37"/>
  <c r="C37" s="1"/>
  <c r="D36"/>
  <c r="C36"/>
  <c r="D35"/>
  <c r="C35" s="1"/>
  <c r="D34"/>
  <c r="C34" s="1"/>
  <c r="D33"/>
  <c r="C33" s="1"/>
  <c r="D32"/>
  <c r="C32"/>
  <c r="D31"/>
  <c r="C31" s="1"/>
  <c r="D30"/>
  <c r="C30" s="1"/>
  <c r="D29"/>
  <c r="C29" s="1"/>
  <c r="D28"/>
  <c r="C28"/>
  <c r="D27"/>
  <c r="C27" s="1"/>
  <c r="D26"/>
  <c r="C26" s="1"/>
  <c r="D25"/>
  <c r="C25" s="1"/>
  <c r="D24"/>
  <c r="C24"/>
  <c r="D23"/>
  <c r="C23" s="1"/>
  <c r="D22"/>
  <c r="C22" s="1"/>
  <c r="E21"/>
  <c r="S11" i="7" s="1"/>
  <c r="S10" s="1"/>
  <c r="S9" s="1"/>
  <c r="S8" s="1"/>
  <c r="D21" i="6"/>
  <c r="E20"/>
  <c r="C20" s="1"/>
  <c r="E19"/>
  <c r="C19"/>
  <c r="E18"/>
  <c r="C18" s="1"/>
  <c r="E17"/>
  <c r="C17" s="1"/>
  <c r="E16"/>
  <c r="C16" s="1"/>
  <c r="E15"/>
  <c r="C15"/>
  <c r="E14"/>
  <c r="C14" s="1"/>
  <c r="E13"/>
  <c r="C13" s="1"/>
  <c r="E12"/>
  <c r="C12" s="1"/>
  <c r="E11"/>
  <c r="C11"/>
  <c r="E10"/>
  <c r="C10" s="1"/>
  <c r="E9"/>
  <c r="D9"/>
  <c r="C9"/>
  <c r="E8"/>
  <c r="C8" s="1"/>
  <c r="E7"/>
  <c r="D7"/>
  <c r="D6" s="1"/>
  <c r="B35" i="4"/>
  <c r="B6"/>
  <c r="E5" i="5" s="1"/>
  <c r="G12" i="3"/>
  <c r="F12"/>
  <c r="G9"/>
  <c r="F9"/>
  <c r="G7"/>
  <c r="F7"/>
  <c r="F6" s="1"/>
  <c r="E5"/>
  <c r="E15" i="2"/>
  <c r="E14" s="1"/>
  <c r="O14"/>
  <c r="N14"/>
  <c r="M14"/>
  <c r="L14"/>
  <c r="K14"/>
  <c r="J14"/>
  <c r="I14"/>
  <c r="H14"/>
  <c r="G14"/>
  <c r="F14"/>
  <c r="E13"/>
  <c r="E11" i="3" s="1"/>
  <c r="E12" i="2"/>
  <c r="E10" i="3" s="1"/>
  <c r="O11" i="2"/>
  <c r="N11"/>
  <c r="M11"/>
  <c r="L11"/>
  <c r="K11"/>
  <c r="J11"/>
  <c r="I11"/>
  <c r="H11"/>
  <c r="G11"/>
  <c r="F11"/>
  <c r="E11"/>
  <c r="E10"/>
  <c r="E8" i="3" s="1"/>
  <c r="E7" s="1"/>
  <c r="O9" i="2"/>
  <c r="N9"/>
  <c r="N8" s="1"/>
  <c r="M9"/>
  <c r="M8" s="1"/>
  <c r="L9"/>
  <c r="K9"/>
  <c r="J9"/>
  <c r="J8" s="1"/>
  <c r="I9"/>
  <c r="I8" s="1"/>
  <c r="H9"/>
  <c r="H8" s="1"/>
  <c r="G9"/>
  <c r="F9"/>
  <c r="F8" s="1"/>
  <c r="E9"/>
  <c r="E8" s="1"/>
  <c r="O8"/>
  <c r="L8"/>
  <c r="K8"/>
  <c r="G8"/>
  <c r="O7"/>
  <c r="N7"/>
  <c r="M7"/>
  <c r="L7"/>
  <c r="K7"/>
  <c r="J7"/>
  <c r="I7"/>
  <c r="F7"/>
  <c r="D9" i="4" s="1"/>
  <c r="B14" i="1"/>
  <c r="H7" i="2" s="1"/>
  <c r="F9" i="1"/>
  <c r="J7" i="11" s="1"/>
  <c r="J6" s="1"/>
  <c r="B7" i="1"/>
  <c r="E7" i="11" s="1"/>
  <c r="F5" i="1"/>
  <c r="I7" i="11" s="1"/>
  <c r="I6" s="1"/>
  <c r="G7" l="1"/>
  <c r="G6" s="1"/>
  <c r="G5" i="3"/>
  <c r="C44" i="6"/>
  <c r="I6" i="12"/>
  <c r="G6" i="5"/>
  <c r="G5" s="1"/>
  <c r="G6" i="3"/>
  <c r="G7" i="2"/>
  <c r="E6" i="11"/>
  <c r="C7"/>
  <c r="C6" s="1"/>
  <c r="E9" i="3"/>
  <c r="D35" i="4"/>
  <c r="C7" i="6"/>
  <c r="B6" i="1"/>
  <c r="B33" s="1"/>
  <c r="F5" i="3"/>
  <c r="E6" i="6"/>
  <c r="C6" s="1"/>
  <c r="F11" i="7"/>
  <c r="F10" s="1"/>
  <c r="F9" s="1"/>
  <c r="F8" s="1"/>
  <c r="E13" i="3"/>
  <c r="E12" s="1"/>
  <c r="C21" i="6"/>
  <c r="E6" i="3" l="1"/>
  <c r="D9" i="1"/>
  <c r="D36" s="1"/>
  <c r="B36"/>
  <c r="E7" i="2" s="1"/>
  <c r="F11" i="5"/>
  <c r="E11" i="7"/>
  <c r="E10" s="1"/>
  <c r="E9" s="1"/>
  <c r="E8" s="1"/>
  <c r="E11" i="5" l="1"/>
  <c r="E9" s="1"/>
  <c r="F9"/>
  <c r="F6" s="1"/>
  <c r="F5" l="1"/>
  <c r="E6"/>
</calcChain>
</file>

<file path=xl/sharedStrings.xml><?xml version="1.0" encoding="utf-8"?>
<sst xmlns="http://schemas.openxmlformats.org/spreadsheetml/2006/main" count="611" uniqueCount="309">
  <si>
    <t>收 支 预 算 总 表</t>
  </si>
  <si>
    <t xml:space="preserve">                单位：元</t>
  </si>
  <si>
    <t>收     入</t>
  </si>
  <si>
    <t>支     出</t>
  </si>
  <si>
    <t>项目</t>
  </si>
  <si>
    <t>本年预算</t>
  </si>
  <si>
    <t>一般预算拨款</t>
  </si>
  <si>
    <t>一、一般公共服务支出</t>
  </si>
  <si>
    <t>一、基本支出</t>
  </si>
  <si>
    <t>非税收入拨款</t>
  </si>
  <si>
    <t>二、外交支出</t>
  </si>
  <si>
    <t xml:space="preserve">    工资福利支出</t>
  </si>
  <si>
    <t xml:space="preserve">  纳入预算管理的非税收入拨款</t>
  </si>
  <si>
    <t>三、国防支出</t>
  </si>
  <si>
    <t xml:space="preserve">    商品和服务支出</t>
  </si>
  <si>
    <t xml:space="preserve">    专项收入</t>
  </si>
  <si>
    <t>四、公共安全支出</t>
  </si>
  <si>
    <t xml:space="preserve">    对个人和家庭的补助支出</t>
  </si>
  <si>
    <t xml:space="preserve">    罚没收入</t>
  </si>
  <si>
    <t>五、教育支出</t>
  </si>
  <si>
    <t>二、项目支出</t>
  </si>
  <si>
    <t xml:space="preserve">    行政事业性收费收入</t>
  </si>
  <si>
    <t>六、科学技术支出</t>
  </si>
  <si>
    <t xml:space="preserve">    专项商品和服务支出</t>
  </si>
  <si>
    <t xml:space="preserve">    国有资产有偿使用收入</t>
  </si>
  <si>
    <t>七、文化旅游体育与传媒支出</t>
  </si>
  <si>
    <t xml:space="preserve">    专项对个人和家庭的补助</t>
  </si>
  <si>
    <t xml:space="preserve">    政府住房基金收入</t>
  </si>
  <si>
    <t>八、社会保障和就业支出</t>
  </si>
  <si>
    <t xml:space="preserve">    债务利息及费用支出</t>
  </si>
  <si>
    <t xml:space="preserve">    其他收入（纳入预算管理）</t>
  </si>
  <si>
    <t>九、社会保险基金支出</t>
  </si>
  <si>
    <t xml:space="preserve">    资本性支出</t>
  </si>
  <si>
    <t xml:space="preserve">  财政专户管理的非税收入拨款</t>
  </si>
  <si>
    <t>十、卫生健康支出</t>
  </si>
  <si>
    <t xml:space="preserve">    对企业补助</t>
  </si>
  <si>
    <t xml:space="preserve">    事业性收费收入</t>
  </si>
  <si>
    <t>十一、节能环保支出</t>
  </si>
  <si>
    <t xml:space="preserve">    对社会保障基金补助</t>
  </si>
  <si>
    <t xml:space="preserve">    其他收入（财政专户管理）</t>
  </si>
  <si>
    <t>十二、城乡社区支出</t>
  </si>
  <si>
    <t xml:space="preserve">    其他支出</t>
  </si>
  <si>
    <t xml:space="preserve">  政府性基金收入拨款</t>
  </si>
  <si>
    <t>十三、农林水支出</t>
  </si>
  <si>
    <t>事业单位经营服务收入</t>
  </si>
  <si>
    <t>十四、交通运输支出</t>
  </si>
  <si>
    <t>其他收入</t>
  </si>
  <si>
    <t>十五、资源勘探信息等支出</t>
  </si>
  <si>
    <t>上级补助收入</t>
  </si>
  <si>
    <t>十六、商业服务业等支出</t>
  </si>
  <si>
    <t>附属单位上缴收入</t>
  </si>
  <si>
    <t>十七、金融支出</t>
  </si>
  <si>
    <t>上年结转</t>
  </si>
  <si>
    <t>十八、援助其他地区支出</t>
  </si>
  <si>
    <t>十九、自然资源海洋气象等支出</t>
  </si>
  <si>
    <t>二十、住房保障支出</t>
  </si>
  <si>
    <t>二十一、粮油物质储备支出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</si>
  <si>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</si>
  <si>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</si>
  <si>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</si>
  <si>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</si>
  <si>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</si>
  <si>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</si>
  <si>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</si>
  <si>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 xml:space="preserve">    本年收入合计</t>
  </si>
  <si>
    <t>二十九、债务发行费用支出</t>
  </si>
  <si>
    <t>用事业基金弥补收支差额</t>
  </si>
  <si>
    <t>三十、抗疫特别国债安排的支出</t>
  </si>
  <si>
    <t xml:space="preserve">    收入总计 </t>
  </si>
  <si>
    <t>本年支出合计</t>
  </si>
  <si>
    <t xml:space="preserve">      本年支出合计</t>
  </si>
  <si>
    <t>收入总情况表</t>
  </si>
  <si>
    <t>单位：元</t>
  </si>
  <si>
    <t>类</t>
  </si>
  <si>
    <t>款</t>
  </si>
  <si>
    <t>项</t>
  </si>
  <si>
    <t>功能科目名称</t>
  </si>
  <si>
    <t>总计</t>
  </si>
  <si>
    <t>资金来源</t>
  </si>
  <si>
    <t>纳入预算管理的非税收入拨款</t>
  </si>
  <si>
    <t>财政专户管理的非税收入拨款</t>
  </si>
  <si>
    <t>政府性基金收入拨款</t>
  </si>
  <si>
    <t>**</t>
  </si>
  <si>
    <t>合计</t>
  </si>
  <si>
    <t>205</t>
  </si>
  <si>
    <t>教育支出</t>
  </si>
  <si>
    <t>01</t>
  </si>
  <si>
    <t xml:space="preserve">  教育管理事务</t>
  </si>
  <si>
    <t xml:space="preserve">  205</t>
  </si>
  <si>
    <t xml:space="preserve">  01</t>
  </si>
  <si>
    <t>99</t>
  </si>
  <si>
    <t xml:space="preserve">    其他教育管理事务支出</t>
  </si>
  <si>
    <t>02</t>
  </si>
  <si>
    <t xml:space="preserve">  普通教育</t>
  </si>
  <si>
    <t xml:space="preserve">  02</t>
  </si>
  <si>
    <t xml:space="preserve">    学前教育</t>
  </si>
  <si>
    <t xml:space="preserve">    其他普通教育支出</t>
  </si>
  <si>
    <t>03</t>
  </si>
  <si>
    <t xml:space="preserve">  职业教育</t>
  </si>
  <si>
    <t xml:space="preserve">  03</t>
  </si>
  <si>
    <t xml:space="preserve">    中等职业教育</t>
  </si>
  <si>
    <t>支出总体情况表</t>
  </si>
  <si>
    <t>基本支出</t>
  </si>
  <si>
    <t>项目支出</t>
  </si>
  <si>
    <t>财政拨款收支总体情况表</t>
  </si>
  <si>
    <t>一、本年收入</t>
  </si>
  <si>
    <t xml:space="preserve">    一般预算拨款</t>
  </si>
  <si>
    <t>一般公共预算基本支出表（纵向）</t>
  </si>
  <si>
    <t>科目编码</t>
  </si>
  <si>
    <t>科目名称</t>
  </si>
  <si>
    <t>人员经费</t>
  </si>
  <si>
    <t>公用经费</t>
  </si>
  <si>
    <t>工资福利支出</t>
  </si>
  <si>
    <t xml:space="preserve">  基本工资</t>
  </si>
  <si>
    <t xml:space="preserve">  津贴补贴</t>
  </si>
  <si>
    <t xml:space="preserve">    津贴补贴</t>
  </si>
  <si>
    <t xml:space="preserve">    乡镇工作补贴</t>
  </si>
  <si>
    <t xml:space="preserve">  奖金</t>
  </si>
  <si>
    <t xml:space="preserve">  伙食补助费</t>
  </si>
  <si>
    <t xml:space="preserve">  绩效工资</t>
  </si>
  <si>
    <t xml:space="preserve">  机关事业单位基本养老保险缴费</t>
  </si>
  <si>
    <t xml:space="preserve">  职业年金缴费</t>
  </si>
  <si>
    <t xml:space="preserve">  职工基本医疗保险缴费</t>
  </si>
  <si>
    <t xml:space="preserve">  其他社会保障缴费</t>
  </si>
  <si>
    <t xml:space="preserve">  住房公积金</t>
  </si>
  <si>
    <t xml:space="preserve">  其他工资福利支出</t>
  </si>
  <si>
    <t>商品和服务支出</t>
  </si>
  <si>
    <t xml:space="preserve">  办公费</t>
  </si>
  <si>
    <t xml:space="preserve">  印刷费</t>
  </si>
  <si>
    <t xml:space="preserve">  水费</t>
  </si>
  <si>
    <t xml:space="preserve">  电费</t>
  </si>
  <si>
    <t xml:space="preserve">  物业管理费</t>
  </si>
  <si>
    <t xml:space="preserve">  差旅费</t>
  </si>
  <si>
    <t xml:space="preserve">  因公出国（境）费</t>
  </si>
  <si>
    <t xml:space="preserve">  维修（护）费</t>
  </si>
  <si>
    <t xml:space="preserve">  租赁费</t>
  </si>
  <si>
    <t xml:space="preserve">  会议费</t>
  </si>
  <si>
    <t xml:space="preserve">  培训费</t>
  </si>
  <si>
    <t xml:space="preserve">  公务接待费</t>
  </si>
  <si>
    <t xml:space="preserve">  专用材料费</t>
  </si>
  <si>
    <t xml:space="preserve">  被装购置费</t>
  </si>
  <si>
    <t xml:space="preserve">  劳务费</t>
  </si>
  <si>
    <t xml:space="preserve">  工会经费</t>
  </si>
  <si>
    <t xml:space="preserve">  福利费</t>
  </si>
  <si>
    <t xml:space="preserve">  公务用车运行维护费</t>
  </si>
  <si>
    <t xml:space="preserve">  其他交通费用</t>
  </si>
  <si>
    <t xml:space="preserve">    车改补助</t>
  </si>
  <si>
    <t xml:space="preserve">    其他交通费用</t>
  </si>
  <si>
    <t xml:space="preserve">  其他商品和服务支出</t>
  </si>
  <si>
    <t>对个人和家庭的补助支出</t>
  </si>
  <si>
    <t xml:space="preserve">  离休费</t>
  </si>
  <si>
    <t xml:space="preserve">  退休费</t>
  </si>
  <si>
    <t xml:space="preserve">  退职（役）费</t>
  </si>
  <si>
    <t xml:space="preserve">  抚恤金</t>
  </si>
  <si>
    <t xml:space="preserve">  生活补助</t>
  </si>
  <si>
    <t xml:space="preserve">  医疗费补助</t>
  </si>
  <si>
    <t xml:space="preserve">  奖励金</t>
  </si>
  <si>
    <t xml:space="preserve">  其他对个人和家庭的补助</t>
  </si>
  <si>
    <t>一般公共预算支出表</t>
  </si>
  <si>
    <t>一般公共预算基本支出表（横向）</t>
  </si>
  <si>
    <t>对个人和家庭的补助</t>
  </si>
  <si>
    <t>小计</t>
  </si>
  <si>
    <t>基本工资</t>
  </si>
  <si>
    <t>津贴补贴</t>
  </si>
  <si>
    <t>奖金</t>
  </si>
  <si>
    <t>伙食补助费</t>
  </si>
  <si>
    <t>绩效工资</t>
  </si>
  <si>
    <t>机关事业单位基本养老保险缴费</t>
  </si>
  <si>
    <t>职业年金缴费</t>
  </si>
  <si>
    <t>职工基本医疗保险缴费</t>
  </si>
  <si>
    <t>其他社会保障缴费</t>
  </si>
  <si>
    <t>住房公积金</t>
  </si>
  <si>
    <t>其他工资福利支出</t>
  </si>
  <si>
    <t>办公费</t>
  </si>
  <si>
    <t>印刷费</t>
  </si>
  <si>
    <t>水费</t>
  </si>
  <si>
    <t>电费</t>
  </si>
  <si>
    <t>物业管理费</t>
  </si>
  <si>
    <t>差旅费</t>
  </si>
  <si>
    <t>因公出国（境）费</t>
  </si>
  <si>
    <t>维修（护）费</t>
  </si>
  <si>
    <t>租赁费</t>
  </si>
  <si>
    <t>会议费</t>
  </si>
  <si>
    <t>培训费</t>
  </si>
  <si>
    <t>公务接待费</t>
  </si>
  <si>
    <t>专用材料费</t>
  </si>
  <si>
    <t>被装购置费</t>
  </si>
  <si>
    <t>劳务费</t>
  </si>
  <si>
    <t>工会经费</t>
  </si>
  <si>
    <t>福利费</t>
  </si>
  <si>
    <t>公务用车运行维护费</t>
  </si>
  <si>
    <t>其他交通费用</t>
  </si>
  <si>
    <t>其他商品和服务支出</t>
  </si>
  <si>
    <t>离休费</t>
  </si>
  <si>
    <t>退休费</t>
  </si>
  <si>
    <t>退职（役）费</t>
  </si>
  <si>
    <t>抚恤金</t>
  </si>
  <si>
    <t>生活补助</t>
  </si>
  <si>
    <t>医疗费补助</t>
  </si>
  <si>
    <t>奖励金</t>
  </si>
  <si>
    <t>其他对个人和家庭的补助</t>
  </si>
  <si>
    <t>乡镇工作补贴</t>
  </si>
  <si>
    <t>车改补助</t>
  </si>
  <si>
    <t>政府性基金预算支出表</t>
  </si>
  <si>
    <t>本年政府性基金预算财政拨款支出</t>
  </si>
  <si>
    <t>三公经费统计表</t>
  </si>
  <si>
    <t>三公经费项目</t>
  </si>
  <si>
    <t>2020年预计完成数</t>
  </si>
  <si>
    <t>2021年预算数</t>
  </si>
  <si>
    <t>三公经费合计</t>
  </si>
  <si>
    <t>一般预算拨款安排数</t>
  </si>
  <si>
    <t>纳入预算管理的非税收入拨款安排数</t>
  </si>
  <si>
    <t>其他资金安排数</t>
  </si>
  <si>
    <t>纳入预算管理的非税收入安排数</t>
  </si>
  <si>
    <t>公务用车购置费</t>
  </si>
  <si>
    <t>接待费</t>
  </si>
  <si>
    <t>因公出国（境）费用</t>
  </si>
  <si>
    <t>2021年政府采购预算表</t>
  </si>
  <si>
    <t>采购项目名称</t>
  </si>
  <si>
    <t>政府采购目录</t>
  </si>
  <si>
    <t>采购数目</t>
  </si>
  <si>
    <t>计量单位</t>
  </si>
  <si>
    <t>采购金额</t>
  </si>
  <si>
    <t>纳入专户管理的非税收入拨款</t>
  </si>
  <si>
    <t>专项收入</t>
  </si>
  <si>
    <t>罚没收入</t>
  </si>
  <si>
    <t>行政事业性收费收入</t>
  </si>
  <si>
    <t>国有资产有偿使用收入</t>
  </si>
  <si>
    <t>政府住房基金收入</t>
  </si>
  <si>
    <t>事业性收费收入</t>
  </si>
  <si>
    <t>部门整体支出绩效目标申报表</t>
  </si>
  <si>
    <t>项目主管单位</t>
  </si>
  <si>
    <t>包含预算单位明细</t>
  </si>
  <si>
    <t>年度预算申请资金（元）</t>
  </si>
  <si>
    <t>部门职能职责描述</t>
  </si>
  <si>
    <t>部门整体支出年度绩效目标</t>
  </si>
  <si>
    <t>备注</t>
  </si>
  <si>
    <t>按收入资金来源</t>
  </si>
  <si>
    <t>按支出性质</t>
  </si>
  <si>
    <t>产出指标</t>
  </si>
  <si>
    <t>效益指标</t>
  </si>
  <si>
    <t>公共财政拨款</t>
  </si>
  <si>
    <t>政府性基金拨款</t>
  </si>
  <si>
    <t>其他资金</t>
  </si>
  <si>
    <t>益阳市赫山区教育局</t>
  </si>
  <si>
    <t>单位项目支出绩效目标申报表</t>
  </si>
  <si>
    <t>主管部门名称</t>
  </si>
  <si>
    <t>项目实施单位名称</t>
  </si>
  <si>
    <t>项目名称</t>
  </si>
  <si>
    <t>项目属性</t>
  </si>
  <si>
    <t>项目负责人</t>
  </si>
  <si>
    <t>项目起止时间</t>
  </si>
  <si>
    <t>项目概况</t>
  </si>
  <si>
    <t>项目申报金额</t>
  </si>
  <si>
    <t>项目年度实施进度计划</t>
  </si>
  <si>
    <t>项目绩效目标</t>
  </si>
  <si>
    <t>长期绩效目标</t>
  </si>
  <si>
    <t>年度绩效目标</t>
  </si>
  <si>
    <t>其他需说明的问题</t>
  </si>
  <si>
    <t>项目开始时间</t>
  </si>
  <si>
    <t>项目结束时间</t>
  </si>
  <si>
    <t>纳入预算管理的非税收入</t>
  </si>
  <si>
    <t>政府性基金预算拨款</t>
  </si>
  <si>
    <t>纳入专户管理的非税收入</t>
  </si>
  <si>
    <t>动员部署</t>
  </si>
  <si>
    <t>组织实施</t>
  </si>
  <si>
    <t>检查验收</t>
  </si>
  <si>
    <t>三年目标</t>
  </si>
  <si>
    <t>年度目标</t>
  </si>
  <si>
    <t>动员部署计划开始时间</t>
  </si>
  <si>
    <t>动员部署计划结束时间</t>
  </si>
  <si>
    <t>组织实施计划开始时间</t>
  </si>
  <si>
    <t>组织实施计划结束时间</t>
  </si>
  <si>
    <t>检查验收计划开始时间</t>
  </si>
  <si>
    <t>检查验收计划结束时间</t>
  </si>
  <si>
    <t>数量指标</t>
  </si>
  <si>
    <t>质量指标</t>
  </si>
  <si>
    <t>时效指标</t>
  </si>
  <si>
    <t>成本指标</t>
  </si>
  <si>
    <t>经济效益指标</t>
  </si>
  <si>
    <t>社会效益指标</t>
  </si>
  <si>
    <t>生态效益指标</t>
  </si>
  <si>
    <t>可持续影响指标</t>
  </si>
  <si>
    <t>社会公众或服务对象满意度指标</t>
  </si>
  <si>
    <t>社会事业</t>
  </si>
  <si>
    <t>2021-01-01</t>
  </si>
  <si>
    <t>2021-12-01</t>
  </si>
  <si>
    <t>2021-03-31</t>
  </si>
  <si>
    <t>2021-12-31</t>
  </si>
  <si>
    <t>城乡义务教育经费保障机制改革资金</t>
  </si>
  <si>
    <t>城乡义务教育阶段学校公用经费，小学650元/生.年，初中850元/生.年</t>
  </si>
  <si>
    <t>校方责任险</t>
  </si>
  <si>
    <t>重点项目支出绩效目标申报表</t>
  </si>
  <si>
    <t>益阳市赫山区秀峰路学校</t>
  </si>
  <si>
    <t>益阳市赫山区秀峰路学校</t>
    <phoneticPr fontId="0" type="noConversion"/>
  </si>
  <si>
    <t xml:space="preserve">    益阳市赫山区秀峰路学校是隶属于于益阳市赫山区教育局的基础教育的一所常规小学。现代教育学定义“小学”为学龄儿童（6 至12 岁）接受初等教育所设的学校，属于基础教育的一部分。小学教育是基础教育，既是各级各类学校教育的基础，也是个体身心健康发展的基础。所以，小学教育的根本任务就是打好基础，即要求学好语文、数学，打好读、写、算的基础；全面推进素质教育，为全面发展奠定基础；使小学生初步学会运用自己的手和脑，运用自己的智慧与体力，为培养具有高素质的公民和提高全民族文化素质打下基础。</t>
    <phoneticPr fontId="0" type="noConversion"/>
  </si>
  <si>
    <t xml:space="preserve">     部门工作实绩，包含上级教育部门和区委区政府布置的重点工作、实事任务等，根据部门实际进行调整细化。保障本校在职教工及离退休人员的正常办公、生活秩序。以核心素养根植成课堂为目标,打造素质教育课程体系。
</t>
  </si>
  <si>
    <t xml:space="preserve">    立足于培养新时代的合格公民，开展一系列主题教育活动，不断提升学生综合素养。强化教育教学质量管理，学校的办学水平再创佳绩，抽考名列全区前茅；服务于社区管理，配合开展系列党建、禁毒、反诈骗等教育，通过家校途径弘扬了主旋律。突出重点，聚力特色，协同创优，内涵发展，推进创优教育向纵向发展。努力办好人民满意的教育。</t>
  </si>
  <si>
    <t>欧建斌</t>
    <phoneticPr fontId="0" type="noConversion"/>
  </si>
  <si>
    <t>保障学校正常运行开支（水电、办公、印刷、物业管理、等公用经费开支）</t>
  </si>
  <si>
    <t>精准扶贫资金，对口对贫困学生学业扶持，用于资助贫困家庭学生，真正做到不让一个孩子掉队。</t>
  </si>
  <si>
    <t xml:space="preserve"> 依据《湖南省中小学人身伤害事故预防与处理条例》对在校学生投保，保障学生在校期间发生意外伤害事故。</t>
  </si>
  <si>
    <t>保障本校在职教工及离退休人员的正常办公、生活秩序。保障学校在教育行业高质量持续发展。</t>
  </si>
  <si>
    <t>完成好学校2021年度发展计划，做好预算安排，开源节流，有计划的完成学校招生工作，促进学校素质课程改革。</t>
  </si>
  <si>
    <t>依据国家政策，精准扶持，不让一个子失学，对在校贫困学生建立扶贫档案，对口扶持。</t>
  </si>
  <si>
    <t>认真审核贫困学生档案，上门家访对接，积极与家长联系，做到学业、生活双扶持。</t>
  </si>
  <si>
    <t xml:space="preserve"> 依据《湖南省中小学人身伤害事故预防与处理条例》校园安全风险要防患于未然，做到校园安全风险管理关口前移，有效减少风险隐患和校园安全事故的发生。</t>
  </si>
  <si>
    <t>通过承保校园责任险，对学校进行风险防范、实现风险控制和风险转移。最大限度地降低学校师生人身相关责任风险，保障教育教学工作顺利进行，促进和谐校园、和谐社会建设。</t>
  </si>
  <si>
    <t>学校公用经费、免学杂费、高中国家助学金等配套资金</t>
    <phoneticPr fontId="0" type="noConversion"/>
  </si>
</sst>
</file>

<file path=xl/styles.xml><?xml version="1.0" encoding="utf-8"?>
<styleSheet xmlns="http://schemas.openxmlformats.org/spreadsheetml/2006/main">
  <fonts count="5">
    <font>
      <sz val="9"/>
      <name val="宋体"/>
      <charset val="134"/>
    </font>
    <font>
      <b/>
      <sz val="15"/>
      <name val="宋体"/>
      <family val="3"/>
      <charset val="134"/>
    </font>
    <font>
      <sz val="10"/>
      <name val="宋体"/>
      <family val="3"/>
      <charset val="134"/>
      <scheme val="minor"/>
    </font>
    <font>
      <b/>
      <sz val="9"/>
      <name val="宋体"/>
      <family val="3"/>
      <charset val="134"/>
    </font>
    <font>
      <sz val="9"/>
      <name val="宋体"/>
      <family val="3"/>
      <charset val="13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1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bottom/>
      <diagonal/>
    </border>
    <border>
      <left/>
      <right/>
      <top style="thin">
        <color auto="1"/>
      </top>
      <bottom style="thin">
        <color auto="1"/>
      </bottom>
      <diagonal/>
    </border>
    <border>
      <left style="thin">
        <color auto="1"/>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s>
  <cellStyleXfs count="1">
    <xf numFmtId="0" fontId="0" fillId="0" borderId="0"/>
  </cellStyleXfs>
  <cellXfs count="96">
    <xf numFmtId="0" fontId="0" fillId="0" borderId="0" xfId="0"/>
    <xf numFmtId="0" fontId="0" fillId="2" borderId="0" xfId="0" applyFill="1"/>
    <xf numFmtId="49" fontId="0" fillId="2" borderId="4" xfId="0" applyNumberFormat="1" applyFont="1" applyFill="1" applyBorder="1" applyAlignment="1" applyProtection="1">
      <alignment horizontal="left" vertical="center" wrapText="1"/>
    </xf>
    <xf numFmtId="49" fontId="0" fillId="2" borderId="5" xfId="0" applyNumberFormat="1" applyFont="1" applyFill="1" applyBorder="1" applyAlignment="1" applyProtection="1">
      <alignment horizontal="left" vertical="center" wrapText="1"/>
    </xf>
    <xf numFmtId="49" fontId="0" fillId="2" borderId="5" xfId="0" applyNumberFormat="1" applyFont="1" applyFill="1" applyBorder="1" applyAlignment="1" applyProtection="1">
      <alignment horizontal="center" vertical="center" wrapText="1"/>
    </xf>
    <xf numFmtId="0" fontId="0" fillId="0" borderId="0" xfId="0" applyFill="1"/>
    <xf numFmtId="0" fontId="0" fillId="0" borderId="6" xfId="0" applyBorder="1" applyAlignment="1">
      <alignment horizontal="center" vertical="center" wrapText="1"/>
    </xf>
    <xf numFmtId="0" fontId="0" fillId="0" borderId="7" xfId="0" applyBorder="1" applyAlignment="1">
      <alignment horizontal="center" vertical="center" wrapText="1"/>
    </xf>
    <xf numFmtId="2" fontId="0" fillId="2" borderId="5" xfId="0" applyNumberFormat="1" applyFont="1" applyFill="1" applyBorder="1" applyAlignment="1" applyProtection="1">
      <alignment horizontal="center" vertical="center" wrapText="1"/>
    </xf>
    <xf numFmtId="2" fontId="0" fillId="2" borderId="8" xfId="0" applyNumberFormat="1" applyFont="1" applyFill="1" applyBorder="1" applyAlignment="1" applyProtection="1">
      <alignment horizontal="center" vertical="center" wrapText="1"/>
    </xf>
    <xf numFmtId="49" fontId="0" fillId="2" borderId="4" xfId="0" applyNumberFormat="1" applyFont="1" applyFill="1" applyBorder="1" applyAlignment="1" applyProtection="1">
      <alignment horizontal="center" vertical="center" wrapText="1"/>
    </xf>
    <xf numFmtId="0" fontId="0" fillId="0" borderId="9" xfId="0" applyBorder="1" applyAlignment="1">
      <alignment horizontal="center" vertical="center" wrapText="1"/>
    </xf>
    <xf numFmtId="0" fontId="0" fillId="0" borderId="0" xfId="0" applyAlignment="1">
      <alignment horizontal="right"/>
    </xf>
    <xf numFmtId="0" fontId="0" fillId="0" borderId="0" xfId="0" applyProtection="1"/>
    <xf numFmtId="49" fontId="0" fillId="2" borderId="10" xfId="0" applyNumberFormat="1" applyFont="1" applyFill="1" applyBorder="1" applyAlignment="1" applyProtection="1">
      <alignment horizontal="left" vertical="center" wrapText="1"/>
    </xf>
    <xf numFmtId="0" fontId="0" fillId="0" borderId="0" xfId="0" applyFill="1" applyAlignment="1">
      <alignment vertical="center"/>
    </xf>
    <xf numFmtId="0" fontId="0" fillId="0" borderId="4" xfId="0" applyBorder="1" applyAlignment="1">
      <alignment horizontal="center" vertical="center" wrapText="1"/>
    </xf>
    <xf numFmtId="2" fontId="0" fillId="2" borderId="4" xfId="0" applyNumberFormat="1" applyFont="1" applyFill="1" applyBorder="1" applyAlignment="1" applyProtection="1">
      <alignment horizontal="center" vertical="center" wrapText="1"/>
    </xf>
    <xf numFmtId="1" fontId="0" fillId="2" borderId="4" xfId="0" applyNumberFormat="1" applyFont="1" applyFill="1" applyBorder="1" applyAlignment="1" applyProtection="1">
      <alignment horizontal="center" vertical="center" wrapText="1"/>
    </xf>
    <xf numFmtId="1" fontId="0" fillId="2" borderId="4" xfId="0" applyNumberFormat="1" applyFont="1" applyFill="1" applyBorder="1" applyAlignment="1" applyProtection="1"/>
    <xf numFmtId="0" fontId="0" fillId="0" borderId="0" xfId="0" applyAlignment="1">
      <alignment horizontal="right" vertical="center"/>
    </xf>
    <xf numFmtId="0" fontId="0" fillId="0" borderId="7" xfId="0" applyFill="1" applyBorder="1" applyAlignment="1">
      <alignment horizontal="center" vertical="center" wrapText="1"/>
    </xf>
    <xf numFmtId="1" fontId="0" fillId="2" borderId="5" xfId="0" applyNumberFormat="1" applyFont="1" applyFill="1" applyBorder="1" applyAlignment="1" applyProtection="1">
      <alignment horizontal="center" vertical="center" wrapText="1"/>
    </xf>
    <xf numFmtId="0" fontId="0" fillId="2" borderId="0" xfId="0" applyFill="1" applyAlignment="1">
      <alignment vertical="center"/>
    </xf>
    <xf numFmtId="0" fontId="0" fillId="2" borderId="0" xfId="0" applyFill="1" applyAlignment="1">
      <alignment horizontal="righ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0" fontId="0" fillId="0" borderId="7" xfId="0" applyFill="1" applyBorder="1" applyAlignment="1">
      <alignment horizontal="center" vertical="center"/>
    </xf>
    <xf numFmtId="0" fontId="0" fillId="0" borderId="2" xfId="0" applyBorder="1" applyAlignment="1">
      <alignment horizontal="center" vertical="center"/>
    </xf>
    <xf numFmtId="49" fontId="0" fillId="2" borderId="1" xfId="0" applyNumberFormat="1" applyFont="1" applyFill="1" applyBorder="1" applyAlignment="1" applyProtection="1">
      <alignment horizontal="center" vertical="center" wrapText="1"/>
    </xf>
    <xf numFmtId="49" fontId="0" fillId="2" borderId="4" xfId="0" applyNumberFormat="1" applyFont="1" applyFill="1" applyBorder="1" applyAlignment="1" applyProtection="1">
      <alignment vertical="center" wrapText="1"/>
    </xf>
    <xf numFmtId="49" fontId="0" fillId="2" borderId="1" xfId="0" applyNumberFormat="1" applyFont="1" applyFill="1" applyBorder="1" applyAlignment="1" applyProtection="1">
      <alignment horizontal="left" vertical="center" wrapText="1"/>
    </xf>
    <xf numFmtId="0" fontId="0" fillId="0" borderId="1" xfId="0" applyBorder="1" applyAlignment="1">
      <alignment horizontal="center" vertical="center" wrapText="1"/>
    </xf>
    <xf numFmtId="0" fontId="0" fillId="0" borderId="0" xfId="0" applyFill="1" applyAlignment="1">
      <alignment horizontal="right" vertical="center"/>
    </xf>
    <xf numFmtId="0" fontId="0" fillId="0" borderId="4" xfId="0" applyFill="1" applyBorder="1" applyAlignment="1">
      <alignment horizontal="center" vertical="center"/>
    </xf>
    <xf numFmtId="0" fontId="0" fillId="0" borderId="4" xfId="0" applyBorder="1" applyAlignment="1">
      <alignment horizontal="center" vertical="center"/>
    </xf>
    <xf numFmtId="0" fontId="0" fillId="2" borderId="4" xfId="0" applyFill="1" applyBorder="1" applyAlignment="1">
      <alignment horizontal="center" vertical="center"/>
    </xf>
    <xf numFmtId="0" fontId="0" fillId="2" borderId="4" xfId="0" applyFill="1" applyBorder="1" applyAlignment="1">
      <alignment horizontal="left" vertical="center"/>
    </xf>
    <xf numFmtId="0" fontId="0" fillId="2" borderId="4" xfId="0" applyFill="1" applyBorder="1" applyAlignment="1">
      <alignment vertical="center"/>
    </xf>
    <xf numFmtId="0" fontId="0" fillId="2" borderId="2" xfId="0" applyFill="1" applyBorder="1"/>
    <xf numFmtId="0" fontId="0" fillId="2" borderId="1" xfId="0" applyFill="1" applyBorder="1" applyAlignment="1">
      <alignment vertical="center" wrapText="1"/>
    </xf>
    <xf numFmtId="0" fontId="0" fillId="2" borderId="1" xfId="0" applyFill="1" applyBorder="1" applyAlignment="1">
      <alignment vertical="center"/>
    </xf>
    <xf numFmtId="0" fontId="0" fillId="2" borderId="8" xfId="0" applyFill="1" applyBorder="1" applyAlignment="1">
      <alignment vertical="center" wrapText="1"/>
    </xf>
    <xf numFmtId="0" fontId="0" fillId="2" borderId="4" xfId="0" applyFill="1" applyBorder="1"/>
    <xf numFmtId="0" fontId="0" fillId="2" borderId="4" xfId="0" applyFill="1" applyBorder="1" applyAlignment="1">
      <alignment vertical="center" wrapText="1"/>
    </xf>
    <xf numFmtId="1" fontId="0" fillId="2" borderId="4" xfId="0" applyNumberFormat="1" applyFill="1" applyBorder="1" applyAlignment="1">
      <alignment horizontal="right" vertical="center" wrapText="1"/>
    </xf>
    <xf numFmtId="1" fontId="0" fillId="2" borderId="2" xfId="0" applyNumberFormat="1" applyFont="1" applyFill="1" applyBorder="1" applyAlignment="1" applyProtection="1">
      <alignment horizontal="center" vertical="center" wrapText="1"/>
    </xf>
    <xf numFmtId="1" fontId="0" fillId="2" borderId="11" xfId="0" applyNumberFormat="1" applyFont="1" applyFill="1" applyBorder="1" applyAlignment="1" applyProtection="1">
      <alignment horizontal="center" vertical="center" wrapText="1"/>
    </xf>
    <xf numFmtId="0" fontId="0" fillId="2" borderId="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 xfId="0" applyFill="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49" fontId="0" fillId="2" borderId="5" xfId="0" applyNumberFormat="1" applyFont="1" applyFill="1" applyBorder="1" applyAlignment="1" applyProtection="1">
      <alignment horizontal="left" vertical="center"/>
    </xf>
    <xf numFmtId="0" fontId="0" fillId="0" borderId="12" xfId="0" applyBorder="1" applyAlignment="1">
      <alignment horizontal="center" vertical="center" wrapText="1"/>
    </xf>
    <xf numFmtId="1" fontId="0" fillId="2" borderId="4" xfId="0" applyNumberFormat="1" applyFont="1" applyFill="1" applyBorder="1" applyAlignment="1" applyProtection="1">
      <alignment horizontal="right" vertical="center" wrapText="1"/>
    </xf>
    <xf numFmtId="1" fontId="0" fillId="2" borderId="4" xfId="0" applyNumberFormat="1" applyFill="1" applyBorder="1" applyAlignment="1">
      <alignment horizontal="center" vertical="center" wrapText="1"/>
    </xf>
    <xf numFmtId="1" fontId="0" fillId="2" borderId="4" xfId="0" applyNumberFormat="1" applyFill="1" applyBorder="1"/>
    <xf numFmtId="0" fontId="0" fillId="2" borderId="5" xfId="0" applyFill="1" applyBorder="1" applyAlignment="1">
      <alignment vertical="center" wrapText="1"/>
    </xf>
    <xf numFmtId="0" fontId="0" fillId="2" borderId="4" xfId="0" applyFill="1" applyBorder="1" applyAlignment="1">
      <alignment horizontal="left" vertical="center" wrapText="1"/>
    </xf>
    <xf numFmtId="0" fontId="0" fillId="0" borderId="4" xfId="0" applyBorder="1" applyAlignment="1">
      <alignment vertical="center" wrapText="1"/>
    </xf>
    <xf numFmtId="0" fontId="0" fillId="0" borderId="4" xfId="0" applyFill="1" applyBorder="1" applyAlignment="1">
      <alignment vertical="center" wrapText="1"/>
    </xf>
    <xf numFmtId="1" fontId="0" fillId="3" borderId="4" xfId="0" applyNumberFormat="1" applyFont="1" applyFill="1" applyBorder="1" applyAlignment="1" applyProtection="1">
      <alignment horizontal="center" vertical="center" wrapText="1"/>
    </xf>
    <xf numFmtId="1" fontId="0" fillId="3" borderId="4" xfId="0" applyNumberFormat="1" applyFill="1" applyBorder="1" applyAlignment="1">
      <alignment horizontal="center" vertical="center" wrapText="1"/>
    </xf>
    <xf numFmtId="1" fontId="0" fillId="3" borderId="2" xfId="0" applyNumberFormat="1" applyFont="1" applyFill="1" applyBorder="1" applyAlignment="1" applyProtection="1">
      <alignment horizontal="center" vertical="center" wrapText="1"/>
    </xf>
    <xf numFmtId="1" fontId="0" fillId="3" borderId="11" xfId="0" applyNumberFormat="1" applyFill="1" applyBorder="1" applyAlignment="1">
      <alignment horizontal="center" vertical="center" wrapText="1"/>
    </xf>
    <xf numFmtId="0" fontId="0" fillId="3" borderId="0" xfId="0" applyFill="1"/>
    <xf numFmtId="1" fontId="0" fillId="3" borderId="4" xfId="0" applyNumberFormat="1" applyFill="1" applyBorder="1"/>
    <xf numFmtId="1" fontId="0" fillId="3" borderId="4" xfId="0" applyNumberFormat="1" applyFont="1" applyFill="1" applyBorder="1" applyAlignment="1" applyProtection="1">
      <alignment horizontal="right" vertical="center" wrapText="1"/>
    </xf>
    <xf numFmtId="1" fontId="0" fillId="3" borderId="4" xfId="0" applyNumberFormat="1" applyFill="1" applyBorder="1" applyAlignment="1">
      <alignment horizontal="right" vertical="center" wrapText="1"/>
    </xf>
    <xf numFmtId="1" fontId="0" fillId="3" borderId="4" xfId="0" applyNumberFormat="1" applyFont="1" applyFill="1" applyBorder="1" applyAlignment="1" applyProtection="1">
      <alignment horizontal="center" vertical="center"/>
    </xf>
    <xf numFmtId="0" fontId="0" fillId="3" borderId="11" xfId="0" applyFill="1" applyBorder="1"/>
    <xf numFmtId="0" fontId="0" fillId="3" borderId="4" xfId="0" applyFill="1" applyBorder="1"/>
    <xf numFmtId="1" fontId="0" fillId="3" borderId="2" xfId="0" applyNumberFormat="1" applyFill="1" applyBorder="1" applyAlignment="1">
      <alignment horizontal="center" vertical="center" wrapText="1"/>
    </xf>
    <xf numFmtId="1" fontId="0" fillId="3" borderId="11" xfId="0" applyNumberFormat="1" applyFont="1" applyFill="1" applyBorder="1" applyAlignment="1" applyProtection="1">
      <alignment horizontal="center" vertical="center" wrapText="1"/>
    </xf>
    <xf numFmtId="0" fontId="2" fillId="3" borderId="4" xfId="0" applyNumberFormat="1" applyFont="1" applyFill="1" applyBorder="1" applyAlignment="1">
      <alignment vertical="center" shrinkToFit="1"/>
    </xf>
    <xf numFmtId="0" fontId="0" fillId="3" borderId="4" xfId="0" applyFill="1" applyBorder="1" applyAlignment="1">
      <alignment horizontal="center" vertical="center"/>
    </xf>
    <xf numFmtId="1" fontId="0" fillId="3" borderId="5" xfId="0" applyNumberFormat="1" applyFont="1" applyFill="1" applyBorder="1" applyAlignment="1" applyProtection="1">
      <alignment horizontal="center" vertical="center" wrapText="1"/>
    </xf>
    <xf numFmtId="1" fontId="0" fillId="3" borderId="5" xfId="0" applyNumberFormat="1" applyFont="1" applyFill="1" applyBorder="1" applyAlignment="1" applyProtection="1">
      <alignment horizontal="center" vertical="center"/>
    </xf>
    <xf numFmtId="49" fontId="4" fillId="2" borderId="4" xfId="0" applyNumberFormat="1" applyFont="1" applyFill="1" applyBorder="1" applyAlignment="1" applyProtection="1">
      <alignment horizontal="left" vertical="center" wrapText="1"/>
    </xf>
    <xf numFmtId="49" fontId="4" fillId="2" borderId="5" xfId="0" applyNumberFormat="1" applyFont="1" applyFill="1" applyBorder="1" applyAlignment="1" applyProtection="1">
      <alignment horizontal="left" vertical="center" wrapText="1"/>
    </xf>
    <xf numFmtId="0" fontId="1" fillId="0" borderId="0" xfId="0" applyNumberFormat="1" applyFont="1" applyFill="1" applyAlignment="1" applyProtection="1">
      <alignment horizontal="center" vertical="center"/>
    </xf>
    <xf numFmtId="0" fontId="3" fillId="0" borderId="4"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11" xfId="0" applyNumberFormat="1" applyFont="1" applyFill="1" applyBorder="1" applyAlignment="1" applyProtection="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8" xfId="0" applyNumberFormat="1" applyFont="1" applyFill="1" applyBorder="1" applyAlignment="1" applyProtection="1">
      <alignment horizontal="center" vertical="center" wrapText="1"/>
    </xf>
    <xf numFmtId="0" fontId="0" fillId="0" borderId="10"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wrapText="1"/>
    </xf>
    <xf numFmtId="49" fontId="0" fillId="2" borderId="5" xfId="0" applyNumberFormat="1" applyFill="1" applyBorder="1" applyAlignment="1" applyProtection="1">
      <alignment horizontal="left" vertical="center" wrapText="1"/>
    </xf>
  </cellXfs>
  <cellStyles count="1">
    <cellStyle name="常规" xfId="0" builtinId="0"/>
  </cellStyles>
  <dxfs count="0"/>
  <tableStyles count="0" defaultTableStyle="TableStyleMedium2" defaultPivotStyle="PivotStyleLight16"/>
  <colors>
    <mruColors>
      <color rgb="FFFFFFFF"/>
      <color rgb="FF000000"/>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F38"/>
  <sheetViews>
    <sheetView showGridLines="0" showZeros="0" workbookViewId="0">
      <selection activeCell="D21" sqref="D21"/>
    </sheetView>
  </sheetViews>
  <sheetFormatPr defaultColWidth="9.1640625" defaultRowHeight="11.25"/>
  <cols>
    <col min="1" max="1" width="33.83203125" customWidth="1"/>
    <col min="2" max="2" width="30.5" customWidth="1"/>
    <col min="3" max="3" width="28.83203125" customWidth="1"/>
    <col min="4" max="4" width="15.33203125" customWidth="1"/>
    <col min="5" max="5" width="28.6640625" customWidth="1"/>
    <col min="6" max="6" width="26.1640625" customWidth="1"/>
    <col min="7" max="7" width="9.1640625" customWidth="1"/>
  </cols>
  <sheetData>
    <row r="1" spans="1:6" ht="28.5" customHeight="1">
      <c r="A1" s="82" t="s">
        <v>0</v>
      </c>
      <c r="B1" s="82"/>
      <c r="C1" s="82"/>
      <c r="D1" s="82"/>
      <c r="E1" s="82"/>
      <c r="F1" s="82"/>
    </row>
    <row r="2" spans="1:6" ht="12.75" customHeight="1">
      <c r="A2" s="15"/>
      <c r="F2" s="34" t="s">
        <v>1</v>
      </c>
    </row>
    <row r="3" spans="1:6" ht="18" customHeight="1">
      <c r="A3" s="83" t="s">
        <v>2</v>
      </c>
      <c r="B3" s="83"/>
      <c r="C3" s="83" t="s">
        <v>3</v>
      </c>
      <c r="D3" s="83"/>
      <c r="E3" s="83"/>
      <c r="F3" s="83"/>
    </row>
    <row r="4" spans="1:6" ht="18" customHeight="1">
      <c r="A4" s="35" t="s">
        <v>4</v>
      </c>
      <c r="B4" s="36" t="s">
        <v>5</v>
      </c>
      <c r="C4" s="36" t="s">
        <v>4</v>
      </c>
      <c r="D4" s="36" t="s">
        <v>5</v>
      </c>
      <c r="E4" s="36" t="s">
        <v>4</v>
      </c>
      <c r="F4" s="36" t="s">
        <v>5</v>
      </c>
    </row>
    <row r="5" spans="1:6" s="1" customFormat="1" ht="18" customHeight="1">
      <c r="A5" s="45" t="s">
        <v>6</v>
      </c>
      <c r="B5" s="63">
        <v>12249282</v>
      </c>
      <c r="C5" s="45" t="s">
        <v>7</v>
      </c>
      <c r="D5" s="18">
        <v>0</v>
      </c>
      <c r="E5" s="45" t="s">
        <v>8</v>
      </c>
      <c r="F5" s="63">
        <f>F6+F7+F8</f>
        <v>11973239</v>
      </c>
    </row>
    <row r="6" spans="1:6" s="1" customFormat="1" ht="18" customHeight="1">
      <c r="A6" s="45" t="s">
        <v>9</v>
      </c>
      <c r="B6" s="63">
        <f>B7+B14+B17</f>
        <v>592964</v>
      </c>
      <c r="C6" s="45" t="s">
        <v>10</v>
      </c>
      <c r="D6" s="63">
        <v>0</v>
      </c>
      <c r="E6" s="45" t="s">
        <v>11</v>
      </c>
      <c r="F6" s="63">
        <v>11234702</v>
      </c>
    </row>
    <row r="7" spans="1:6" s="1" customFormat="1" ht="18" customHeight="1">
      <c r="A7" s="45" t="s">
        <v>12</v>
      </c>
      <c r="B7" s="63">
        <f>SUM(B8:B13)</f>
        <v>592964</v>
      </c>
      <c r="C7" s="45" t="s">
        <v>13</v>
      </c>
      <c r="D7" s="63">
        <v>0</v>
      </c>
      <c r="E7" s="45" t="s">
        <v>14</v>
      </c>
      <c r="F7" s="63">
        <v>628753</v>
      </c>
    </row>
    <row r="8" spans="1:6" s="1" customFormat="1" ht="18" customHeight="1">
      <c r="A8" s="45" t="s">
        <v>15</v>
      </c>
      <c r="B8" s="63">
        <v>0</v>
      </c>
      <c r="C8" s="45" t="s">
        <v>16</v>
      </c>
      <c r="D8" s="63">
        <v>0</v>
      </c>
      <c r="E8" s="45" t="s">
        <v>17</v>
      </c>
      <c r="F8" s="63">
        <v>109784</v>
      </c>
    </row>
    <row r="9" spans="1:6" s="1" customFormat="1" ht="18" customHeight="1">
      <c r="A9" s="45" t="s">
        <v>18</v>
      </c>
      <c r="B9" s="63">
        <v>0</v>
      </c>
      <c r="C9" s="45" t="s">
        <v>19</v>
      </c>
      <c r="D9" s="63">
        <f>B33</f>
        <v>13635209</v>
      </c>
      <c r="E9" s="45" t="s">
        <v>20</v>
      </c>
      <c r="F9" s="63">
        <f>SUM(F10:F16)</f>
        <v>1661970</v>
      </c>
    </row>
    <row r="10" spans="1:6" s="1" customFormat="1" ht="18" customHeight="1">
      <c r="A10" s="45" t="s">
        <v>21</v>
      </c>
      <c r="B10" s="63"/>
      <c r="C10" s="45" t="s">
        <v>22</v>
      </c>
      <c r="D10" s="63">
        <v>0</v>
      </c>
      <c r="E10" s="45" t="s">
        <v>23</v>
      </c>
      <c r="F10" s="63">
        <v>1661970</v>
      </c>
    </row>
    <row r="11" spans="1:6" s="1" customFormat="1" ht="18" customHeight="1">
      <c r="A11" s="45" t="s">
        <v>24</v>
      </c>
      <c r="B11" s="63">
        <v>0</v>
      </c>
      <c r="C11" s="45" t="s">
        <v>25</v>
      </c>
      <c r="D11" s="63">
        <v>0</v>
      </c>
      <c r="E11" s="45" t="s">
        <v>26</v>
      </c>
      <c r="F11" s="63"/>
    </row>
    <row r="12" spans="1:6" s="1" customFormat="1" ht="18" customHeight="1">
      <c r="A12" s="39" t="s">
        <v>27</v>
      </c>
      <c r="B12" s="63">
        <v>0</v>
      </c>
      <c r="C12" s="45" t="s">
        <v>28</v>
      </c>
      <c r="D12" s="18">
        <v>0</v>
      </c>
      <c r="E12" s="45" t="s">
        <v>29</v>
      </c>
      <c r="F12" s="18"/>
    </row>
    <row r="13" spans="1:6" s="1" customFormat="1" ht="18" customHeight="1">
      <c r="A13" s="45" t="s">
        <v>30</v>
      </c>
      <c r="B13" s="63">
        <v>592964</v>
      </c>
      <c r="C13" s="45" t="s">
        <v>31</v>
      </c>
      <c r="D13" s="18">
        <v>0</v>
      </c>
      <c r="E13" s="45" t="s">
        <v>32</v>
      </c>
      <c r="F13" s="18"/>
    </row>
    <row r="14" spans="1:6" s="1" customFormat="1" ht="18" customHeight="1">
      <c r="A14" s="45" t="s">
        <v>33</v>
      </c>
      <c r="B14" s="63">
        <f>SUM(B15:B16)</f>
        <v>0</v>
      </c>
      <c r="C14" s="45" t="s">
        <v>34</v>
      </c>
      <c r="D14" s="18">
        <v>0</v>
      </c>
      <c r="E14" s="45" t="s">
        <v>35</v>
      </c>
      <c r="F14" s="18"/>
    </row>
    <row r="15" spans="1:6" s="1" customFormat="1" ht="18" customHeight="1">
      <c r="A15" s="45" t="s">
        <v>36</v>
      </c>
      <c r="B15" s="18"/>
      <c r="C15" s="45" t="s">
        <v>37</v>
      </c>
      <c r="D15" s="18">
        <v>0</v>
      </c>
      <c r="E15" s="45" t="s">
        <v>38</v>
      </c>
      <c r="F15" s="18"/>
    </row>
    <row r="16" spans="1:6" s="1" customFormat="1" ht="18" customHeight="1">
      <c r="A16" s="45" t="s">
        <v>39</v>
      </c>
      <c r="B16" s="18"/>
      <c r="C16" s="45" t="s">
        <v>40</v>
      </c>
      <c r="D16" s="18">
        <v>0</v>
      </c>
      <c r="E16" s="45" t="s">
        <v>41</v>
      </c>
      <c r="F16" s="18"/>
    </row>
    <row r="17" spans="1:6" s="1" customFormat="1" ht="18" customHeight="1">
      <c r="A17" s="45" t="s">
        <v>42</v>
      </c>
      <c r="B17" s="18">
        <v>0</v>
      </c>
      <c r="C17" s="45" t="s">
        <v>43</v>
      </c>
      <c r="D17" s="18">
        <v>0</v>
      </c>
      <c r="E17" s="45"/>
      <c r="F17" s="56"/>
    </row>
    <row r="18" spans="1:6" s="1" customFormat="1" ht="18" customHeight="1">
      <c r="A18" s="45" t="s">
        <v>44</v>
      </c>
      <c r="B18" s="18">
        <v>0</v>
      </c>
      <c r="C18" s="45" t="s">
        <v>45</v>
      </c>
      <c r="D18" s="18">
        <v>0</v>
      </c>
      <c r="E18" s="45"/>
      <c r="F18" s="56"/>
    </row>
    <row r="19" spans="1:6" s="1" customFormat="1" ht="18" customHeight="1">
      <c r="A19" s="45" t="s">
        <v>46</v>
      </c>
      <c r="B19" s="18">
        <v>792963</v>
      </c>
      <c r="C19" s="45" t="s">
        <v>47</v>
      </c>
      <c r="D19" s="18">
        <v>0</v>
      </c>
      <c r="E19" s="45"/>
      <c r="F19" s="56"/>
    </row>
    <row r="20" spans="1:6" s="1" customFormat="1" ht="18" customHeight="1">
      <c r="A20" s="45" t="s">
        <v>48</v>
      </c>
      <c r="B20" s="18">
        <v>0</v>
      </c>
      <c r="C20" s="45" t="s">
        <v>49</v>
      </c>
      <c r="D20" s="18">
        <v>0</v>
      </c>
      <c r="E20" s="45"/>
      <c r="F20" s="56"/>
    </row>
    <row r="21" spans="1:6" s="1" customFormat="1" ht="18" customHeight="1">
      <c r="A21" s="45" t="s">
        <v>50</v>
      </c>
      <c r="B21" s="18">
        <v>0</v>
      </c>
      <c r="C21" s="45" t="s">
        <v>51</v>
      </c>
      <c r="D21" s="18">
        <v>0</v>
      </c>
      <c r="E21" s="45"/>
      <c r="F21" s="56"/>
    </row>
    <row r="22" spans="1:6" s="1" customFormat="1" ht="18" customHeight="1">
      <c r="A22" s="45" t="s">
        <v>52</v>
      </c>
      <c r="B22" s="18">
        <v>0</v>
      </c>
      <c r="C22" s="45" t="s">
        <v>53</v>
      </c>
      <c r="D22" s="18">
        <v>0</v>
      </c>
      <c r="E22" s="45"/>
      <c r="F22" s="56"/>
    </row>
    <row r="23" spans="1:6" s="1" customFormat="1" ht="18" customHeight="1">
      <c r="A23" s="45"/>
      <c r="B23" s="57"/>
      <c r="C23" s="45" t="s">
        <v>54</v>
      </c>
      <c r="D23" s="18">
        <v>0</v>
      </c>
      <c r="E23" s="45"/>
      <c r="F23" s="56"/>
    </row>
    <row r="24" spans="1:6" s="1" customFormat="1" ht="18" customHeight="1">
      <c r="A24" s="45"/>
      <c r="B24" s="57"/>
      <c r="C24" s="45" t="s">
        <v>55</v>
      </c>
      <c r="D24" s="18">
        <v>0</v>
      </c>
      <c r="E24" s="44"/>
      <c r="F24" s="58"/>
    </row>
    <row r="25" spans="1:6" s="1" customFormat="1" ht="18" customHeight="1">
      <c r="A25" s="45"/>
      <c r="B25" s="57"/>
      <c r="C25" s="45" t="s">
        <v>56</v>
      </c>
      <c r="D25" s="18">
        <v>0</v>
      </c>
      <c r="E25" s="45"/>
      <c r="F25" s="58"/>
    </row>
    <row r="26" spans="1:6" s="1" customFormat="1" ht="18" customHeight="1">
      <c r="A26" s="45"/>
      <c r="B26" s="57"/>
      <c r="C26" s="45" t="s">
        <v>57</v>
      </c>
      <c r="D26" s="47">
        <v>0</v>
      </c>
      <c r="E26" s="45"/>
      <c r="F26" s="58"/>
    </row>
    <row r="27" spans="1:6" s="1" customFormat="1" ht="18" customHeight="1">
      <c r="A27" s="45"/>
      <c r="B27" s="57"/>
      <c r="C27" s="41" t="s">
        <v>58</v>
      </c>
      <c r="D27" s="18">
        <v>0</v>
      </c>
      <c r="E27" s="59"/>
      <c r="F27" s="58"/>
    </row>
    <row r="28" spans="1:6" s="1" customFormat="1" ht="18" customHeight="1">
      <c r="A28" s="45"/>
      <c r="B28" s="64"/>
      <c r="C28" s="45" t="s">
        <v>59</v>
      </c>
      <c r="D28" s="48">
        <v>0</v>
      </c>
      <c r="E28" s="45"/>
      <c r="F28" s="58"/>
    </row>
    <row r="29" spans="1:6" s="1" customFormat="1" ht="18" customHeight="1">
      <c r="A29" s="45"/>
      <c r="B29" s="64"/>
      <c r="C29" s="45" t="s">
        <v>60</v>
      </c>
      <c r="D29" s="63">
        <v>0</v>
      </c>
      <c r="E29" s="45"/>
      <c r="F29" s="58"/>
    </row>
    <row r="30" spans="1:6" s="1" customFormat="1" ht="18" customHeight="1">
      <c r="A30" s="45"/>
      <c r="B30" s="64"/>
      <c r="C30" s="45" t="s">
        <v>61</v>
      </c>
      <c r="D30" s="63">
        <v>0</v>
      </c>
      <c r="E30" s="45"/>
      <c r="F30" s="68"/>
    </row>
    <row r="31" spans="1:6" s="1" customFormat="1" ht="18" customHeight="1">
      <c r="A31" s="45"/>
      <c r="B31" s="64"/>
      <c r="C31" s="45" t="s">
        <v>62</v>
      </c>
      <c r="D31" s="63">
        <v>0</v>
      </c>
      <c r="E31" s="45"/>
      <c r="F31" s="68"/>
    </row>
    <row r="32" spans="1:6" s="1" customFormat="1" ht="18" customHeight="1">
      <c r="A32" s="45"/>
      <c r="B32" s="64"/>
      <c r="C32" s="45" t="s">
        <v>63</v>
      </c>
      <c r="D32" s="63">
        <v>0</v>
      </c>
      <c r="E32" s="45"/>
      <c r="F32" s="68"/>
    </row>
    <row r="33" spans="1:6" s="1" customFormat="1" ht="18" customHeight="1">
      <c r="A33" s="49" t="s">
        <v>64</v>
      </c>
      <c r="B33" s="63">
        <f>B5+B6+B18+B19+B20+B21+B22</f>
        <v>13635209</v>
      </c>
      <c r="C33" s="45" t="s">
        <v>65</v>
      </c>
      <c r="D33" s="65">
        <v>0</v>
      </c>
      <c r="E33" s="60"/>
      <c r="F33" s="69"/>
    </row>
    <row r="34" spans="1:6" s="1" customFormat="1" ht="18" customHeight="1">
      <c r="A34" s="45" t="s">
        <v>66</v>
      </c>
      <c r="B34" s="63">
        <v>0</v>
      </c>
      <c r="C34" s="41" t="s">
        <v>67</v>
      </c>
      <c r="D34" s="63">
        <v>0</v>
      </c>
      <c r="E34" s="59"/>
      <c r="F34" s="69"/>
    </row>
    <row r="35" spans="1:6" ht="18" customHeight="1">
      <c r="A35" s="61"/>
      <c r="B35" s="64"/>
      <c r="C35" s="62"/>
      <c r="D35" s="66"/>
      <c r="E35" s="62"/>
      <c r="F35" s="70"/>
    </row>
    <row r="36" spans="1:6" s="1" customFormat="1" ht="18" customHeight="1">
      <c r="A36" s="45" t="s">
        <v>68</v>
      </c>
      <c r="B36" s="63">
        <f>B33</f>
        <v>13635209</v>
      </c>
      <c r="C36" s="49" t="s">
        <v>69</v>
      </c>
      <c r="D36" s="63">
        <f>SUM(D5:D34)</f>
        <v>13635209</v>
      </c>
      <c r="E36" s="45" t="s">
        <v>70</v>
      </c>
      <c r="F36" s="71">
        <v>13635209</v>
      </c>
    </row>
    <row r="37" spans="1:6">
      <c r="D37" s="67"/>
    </row>
    <row r="38" spans="1:6">
      <c r="D38" s="67"/>
    </row>
  </sheetData>
  <sheetProtection formatCells="0" formatColumns="0" formatRows="0"/>
  <mergeCells count="3">
    <mergeCell ref="A1:F1"/>
    <mergeCell ref="A3:B3"/>
    <mergeCell ref="C3:F3"/>
  </mergeCells>
  <phoneticPr fontId="0" type="noConversion"/>
  <printOptions horizontalCentered="1"/>
  <pageMargins left="0.75" right="0.75" top="1" bottom="1" header="0.5" footer="0.5"/>
  <pageSetup paperSize="9" scale="63" orientation="landscape"/>
  <headerFooter scaleWithDoc="0" alignWithMargins="0">
    <oddFooter>&amp;CPage &amp;P</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O17"/>
  <sheetViews>
    <sheetView showGridLines="0" showZeros="0" topLeftCell="A4" workbookViewId="0">
      <selection activeCell="S9" sqref="S9"/>
    </sheetView>
  </sheetViews>
  <sheetFormatPr defaultColWidth="9.1640625" defaultRowHeight="12.75" customHeight="1"/>
  <cols>
    <col min="1" max="3" width="6.33203125" customWidth="1"/>
    <col min="4" max="4" width="33.83203125" customWidth="1"/>
    <col min="5" max="15" width="10.6640625" customWidth="1"/>
    <col min="16" max="16" width="9.1640625" customWidth="1"/>
  </cols>
  <sheetData>
    <row r="1" spans="1:15" ht="42" customHeight="1">
      <c r="A1" s="82" t="s">
        <v>71</v>
      </c>
      <c r="B1" s="82"/>
      <c r="C1" s="82"/>
      <c r="D1" s="82"/>
      <c r="E1" s="82"/>
      <c r="F1" s="82"/>
      <c r="G1" s="82"/>
      <c r="H1" s="82"/>
      <c r="I1" s="82"/>
      <c r="J1" s="82"/>
      <c r="K1" s="82"/>
      <c r="L1" s="82"/>
      <c r="M1" s="82"/>
      <c r="N1" s="82"/>
      <c r="O1" s="82"/>
    </row>
    <row r="2" spans="1:15" ht="12.75" customHeight="1">
      <c r="A2" s="15"/>
      <c r="B2" s="5"/>
      <c r="O2" s="20" t="s">
        <v>72</v>
      </c>
    </row>
    <row r="3" spans="1:15" ht="20.25" customHeight="1">
      <c r="A3" s="86" t="s">
        <v>73</v>
      </c>
      <c r="B3" s="86" t="s">
        <v>74</v>
      </c>
      <c r="C3" s="86" t="s">
        <v>75</v>
      </c>
      <c r="D3" s="86" t="s">
        <v>76</v>
      </c>
      <c r="E3" s="86" t="s">
        <v>77</v>
      </c>
      <c r="F3" s="84" t="s">
        <v>78</v>
      </c>
      <c r="G3" s="84"/>
      <c r="H3" s="84"/>
      <c r="I3" s="84"/>
      <c r="J3" s="84"/>
      <c r="K3" s="84"/>
      <c r="L3" s="84"/>
      <c r="M3" s="84"/>
      <c r="N3" s="84"/>
      <c r="O3" s="84"/>
    </row>
    <row r="4" spans="1:15" ht="20.25" customHeight="1">
      <c r="A4" s="86"/>
      <c r="B4" s="86"/>
      <c r="C4" s="86"/>
      <c r="D4" s="86"/>
      <c r="E4" s="86"/>
      <c r="F4" s="86" t="s">
        <v>6</v>
      </c>
      <c r="G4" s="85" t="s">
        <v>9</v>
      </c>
      <c r="H4" s="85"/>
      <c r="I4" s="86"/>
      <c r="J4" s="86" t="s">
        <v>44</v>
      </c>
      <c r="K4" s="86" t="s">
        <v>46</v>
      </c>
      <c r="L4" s="86" t="s">
        <v>48</v>
      </c>
      <c r="M4" s="86" t="s">
        <v>50</v>
      </c>
      <c r="N4" s="86" t="s">
        <v>66</v>
      </c>
      <c r="O4" s="85" t="s">
        <v>52</v>
      </c>
    </row>
    <row r="5" spans="1:15" ht="33.75" customHeight="1">
      <c r="A5" s="86"/>
      <c r="B5" s="86"/>
      <c r="C5" s="86"/>
      <c r="D5" s="86"/>
      <c r="E5" s="86"/>
      <c r="F5" s="85"/>
      <c r="G5" s="52" t="s">
        <v>79</v>
      </c>
      <c r="H5" s="53" t="s">
        <v>80</v>
      </c>
      <c r="I5" s="55" t="s">
        <v>81</v>
      </c>
      <c r="J5" s="86"/>
      <c r="K5" s="86"/>
      <c r="L5" s="86"/>
      <c r="M5" s="86"/>
      <c r="N5" s="86"/>
      <c r="O5" s="85"/>
    </row>
    <row r="6" spans="1:15" ht="14.25" customHeight="1">
      <c r="A6" s="27" t="s">
        <v>82</v>
      </c>
      <c r="B6" s="27" t="s">
        <v>82</v>
      </c>
      <c r="C6" s="28" t="s">
        <v>82</v>
      </c>
      <c r="D6" s="27" t="s">
        <v>82</v>
      </c>
      <c r="E6" s="27">
        <v>1</v>
      </c>
      <c r="F6" s="27">
        <v>2</v>
      </c>
      <c r="G6" s="29">
        <v>3</v>
      </c>
      <c r="H6" s="29">
        <v>4</v>
      </c>
      <c r="I6" s="29">
        <v>5</v>
      </c>
      <c r="J6" s="27">
        <v>6</v>
      </c>
      <c r="K6" s="27">
        <v>7</v>
      </c>
      <c r="L6" s="27">
        <v>8</v>
      </c>
      <c r="M6" s="27">
        <v>9</v>
      </c>
      <c r="N6" s="27">
        <v>10</v>
      </c>
      <c r="O6" s="27">
        <v>11</v>
      </c>
    </row>
    <row r="7" spans="1:15" s="1" customFormat="1" ht="18.95" customHeight="1">
      <c r="A7" s="30"/>
      <c r="B7" s="30"/>
      <c r="C7" s="10"/>
      <c r="D7" s="54" t="s">
        <v>83</v>
      </c>
      <c r="E7" s="63">
        <f>收支总表!B36</f>
        <v>13635209</v>
      </c>
      <c r="F7" s="63">
        <f>收支总表!B5</f>
        <v>12249282</v>
      </c>
      <c r="G7" s="63">
        <f>收支总表!B7</f>
        <v>592964</v>
      </c>
      <c r="H7" s="63">
        <f>收支总表!B14</f>
        <v>0</v>
      </c>
      <c r="I7" s="63">
        <f>收支总表!B17</f>
        <v>0</v>
      </c>
      <c r="J7" s="63">
        <f>收支总表!B18</f>
        <v>0</v>
      </c>
      <c r="K7" s="63">
        <f>收支总表!B19</f>
        <v>792963</v>
      </c>
      <c r="L7" s="63">
        <f>收支总表!B20</f>
        <v>0</v>
      </c>
      <c r="M7" s="63">
        <f>收支总表!B21</f>
        <v>0</v>
      </c>
      <c r="N7" s="63">
        <f>收支总表!B34</f>
        <v>0</v>
      </c>
      <c r="O7" s="63">
        <f>收支总表!B22</f>
        <v>0</v>
      </c>
    </row>
    <row r="8" spans="1:15" ht="18.95" customHeight="1">
      <c r="A8" s="30" t="s">
        <v>84</v>
      </c>
      <c r="B8" s="30"/>
      <c r="C8" s="10"/>
      <c r="D8" s="54" t="s">
        <v>85</v>
      </c>
      <c r="E8" s="63">
        <f t="shared" ref="E8:O8" si="0">E9+E11+E14</f>
        <v>13867232</v>
      </c>
      <c r="F8" s="63">
        <f t="shared" si="0"/>
        <v>12249282</v>
      </c>
      <c r="G8" s="63">
        <f t="shared" si="0"/>
        <v>0</v>
      </c>
      <c r="H8" s="63">
        <f t="shared" si="0"/>
        <v>824987</v>
      </c>
      <c r="I8" s="63">
        <f t="shared" si="0"/>
        <v>0</v>
      </c>
      <c r="J8" s="63">
        <f t="shared" si="0"/>
        <v>0</v>
      </c>
      <c r="K8" s="63">
        <f t="shared" si="0"/>
        <v>792963</v>
      </c>
      <c r="L8" s="63">
        <f t="shared" si="0"/>
        <v>0</v>
      </c>
      <c r="M8" s="63">
        <f t="shared" si="0"/>
        <v>0</v>
      </c>
      <c r="N8" s="63">
        <f t="shared" si="0"/>
        <v>0</v>
      </c>
      <c r="O8" s="63">
        <f t="shared" si="0"/>
        <v>0</v>
      </c>
    </row>
    <row r="9" spans="1:15" ht="18.95" customHeight="1">
      <c r="A9" s="30"/>
      <c r="B9" s="30" t="s">
        <v>86</v>
      </c>
      <c r="C9" s="10"/>
      <c r="D9" s="54" t="s">
        <v>87</v>
      </c>
      <c r="E9" s="63">
        <f t="shared" ref="E9:O9" si="1">E10</f>
        <v>0</v>
      </c>
      <c r="F9" s="63">
        <f t="shared" si="1"/>
        <v>0</v>
      </c>
      <c r="G9" s="63">
        <f t="shared" si="1"/>
        <v>0</v>
      </c>
      <c r="H9" s="63">
        <f t="shared" si="1"/>
        <v>0</v>
      </c>
      <c r="I9" s="63">
        <f t="shared" si="1"/>
        <v>0</v>
      </c>
      <c r="J9" s="63">
        <f t="shared" si="1"/>
        <v>0</v>
      </c>
      <c r="K9" s="63">
        <f t="shared" si="1"/>
        <v>0</v>
      </c>
      <c r="L9" s="63">
        <f t="shared" si="1"/>
        <v>0</v>
      </c>
      <c r="M9" s="63">
        <f t="shared" si="1"/>
        <v>0</v>
      </c>
      <c r="N9" s="63">
        <f t="shared" si="1"/>
        <v>0</v>
      </c>
      <c r="O9" s="63">
        <f t="shared" si="1"/>
        <v>0</v>
      </c>
    </row>
    <row r="10" spans="1:15" ht="18.95" customHeight="1">
      <c r="A10" s="30" t="s">
        <v>88</v>
      </c>
      <c r="B10" s="30" t="s">
        <v>89</v>
      </c>
      <c r="C10" s="10" t="s">
        <v>90</v>
      </c>
      <c r="D10" s="54" t="s">
        <v>91</v>
      </c>
      <c r="E10" s="63">
        <f t="shared" ref="E10:E13" si="2">SUM(F10:O10)</f>
        <v>0</v>
      </c>
      <c r="F10" s="63"/>
      <c r="G10" s="63"/>
      <c r="H10" s="63"/>
      <c r="I10" s="63"/>
      <c r="J10" s="63"/>
      <c r="K10" s="63"/>
      <c r="L10" s="63">
        <v>0</v>
      </c>
      <c r="M10" s="63">
        <v>0</v>
      </c>
      <c r="N10" s="63">
        <v>0</v>
      </c>
      <c r="O10" s="63">
        <v>0</v>
      </c>
    </row>
    <row r="11" spans="1:15" ht="18.95" customHeight="1">
      <c r="A11" s="30"/>
      <c r="B11" s="30" t="s">
        <v>92</v>
      </c>
      <c r="C11" s="10"/>
      <c r="D11" s="54" t="s">
        <v>93</v>
      </c>
      <c r="E11" s="63">
        <f t="shared" ref="E11:O11" si="3">E12+E13</f>
        <v>13867232</v>
      </c>
      <c r="F11" s="63">
        <f t="shared" si="3"/>
        <v>12249282</v>
      </c>
      <c r="G11" s="63">
        <f t="shared" si="3"/>
        <v>0</v>
      </c>
      <c r="H11" s="63">
        <f t="shared" si="3"/>
        <v>824987</v>
      </c>
      <c r="I11" s="63">
        <f t="shared" si="3"/>
        <v>0</v>
      </c>
      <c r="J11" s="63">
        <f t="shared" si="3"/>
        <v>0</v>
      </c>
      <c r="K11" s="63">
        <f t="shared" si="3"/>
        <v>792963</v>
      </c>
      <c r="L11" s="63">
        <f t="shared" si="3"/>
        <v>0</v>
      </c>
      <c r="M11" s="63">
        <f t="shared" si="3"/>
        <v>0</v>
      </c>
      <c r="N11" s="63">
        <f t="shared" si="3"/>
        <v>0</v>
      </c>
      <c r="O11" s="63">
        <f t="shared" si="3"/>
        <v>0</v>
      </c>
    </row>
    <row r="12" spans="1:15" ht="18.95" customHeight="1">
      <c r="A12" s="30" t="s">
        <v>88</v>
      </c>
      <c r="B12" s="30" t="s">
        <v>94</v>
      </c>
      <c r="C12" s="10" t="s">
        <v>86</v>
      </c>
      <c r="D12" s="54" t="s">
        <v>95</v>
      </c>
      <c r="E12" s="63">
        <f t="shared" si="2"/>
        <v>0</v>
      </c>
      <c r="F12" s="63"/>
      <c r="G12" s="63"/>
      <c r="H12" s="63"/>
      <c r="I12" s="63"/>
      <c r="J12" s="63"/>
      <c r="K12" s="63"/>
      <c r="L12" s="63">
        <v>0</v>
      </c>
      <c r="M12" s="63">
        <v>0</v>
      </c>
      <c r="N12" s="63">
        <v>0</v>
      </c>
      <c r="O12" s="63">
        <v>0</v>
      </c>
    </row>
    <row r="13" spans="1:15" ht="18.95" customHeight="1">
      <c r="A13" s="30" t="s">
        <v>88</v>
      </c>
      <c r="B13" s="30" t="s">
        <v>94</v>
      </c>
      <c r="C13" s="10" t="s">
        <v>90</v>
      </c>
      <c r="D13" s="54" t="s">
        <v>96</v>
      </c>
      <c r="E13" s="63">
        <f t="shared" si="2"/>
        <v>13867232</v>
      </c>
      <c r="F13" s="63">
        <v>12249282</v>
      </c>
      <c r="G13" s="63"/>
      <c r="H13" s="63">
        <v>824987</v>
      </c>
      <c r="I13" s="63"/>
      <c r="J13" s="63"/>
      <c r="K13" s="63">
        <v>792963</v>
      </c>
      <c r="L13" s="63">
        <v>0</v>
      </c>
      <c r="M13" s="63">
        <v>0</v>
      </c>
      <c r="N13" s="63">
        <v>0</v>
      </c>
      <c r="O13" s="63">
        <v>0</v>
      </c>
    </row>
    <row r="14" spans="1:15" ht="18.95" customHeight="1">
      <c r="A14" s="30"/>
      <c r="B14" s="30" t="s">
        <v>97</v>
      </c>
      <c r="C14" s="10"/>
      <c r="D14" s="54" t="s">
        <v>98</v>
      </c>
      <c r="E14" s="63">
        <f t="shared" ref="E14:O14" si="4">E15</f>
        <v>0</v>
      </c>
      <c r="F14" s="63">
        <f t="shared" si="4"/>
        <v>0</v>
      </c>
      <c r="G14" s="63">
        <f t="shared" si="4"/>
        <v>0</v>
      </c>
      <c r="H14" s="63">
        <f t="shared" si="4"/>
        <v>0</v>
      </c>
      <c r="I14" s="63">
        <f t="shared" si="4"/>
        <v>0</v>
      </c>
      <c r="J14" s="63">
        <f t="shared" si="4"/>
        <v>0</v>
      </c>
      <c r="K14" s="63">
        <f t="shared" si="4"/>
        <v>0</v>
      </c>
      <c r="L14" s="63">
        <f t="shared" si="4"/>
        <v>0</v>
      </c>
      <c r="M14" s="63">
        <f t="shared" si="4"/>
        <v>0</v>
      </c>
      <c r="N14" s="63">
        <f t="shared" si="4"/>
        <v>0</v>
      </c>
      <c r="O14" s="63">
        <f t="shared" si="4"/>
        <v>0</v>
      </c>
    </row>
    <row r="15" spans="1:15" ht="18.95" customHeight="1">
      <c r="A15" s="30" t="s">
        <v>88</v>
      </c>
      <c r="B15" s="30" t="s">
        <v>99</v>
      </c>
      <c r="C15" s="10" t="s">
        <v>92</v>
      </c>
      <c r="D15" s="54" t="s">
        <v>100</v>
      </c>
      <c r="E15" s="63">
        <f>SUM(F15:O15)</f>
        <v>0</v>
      </c>
      <c r="F15" s="63"/>
      <c r="G15" s="63"/>
      <c r="H15" s="63"/>
      <c r="I15" s="63"/>
      <c r="J15" s="63"/>
      <c r="K15" s="63"/>
      <c r="L15" s="63">
        <v>0</v>
      </c>
      <c r="M15" s="63">
        <v>0</v>
      </c>
      <c r="N15" s="63">
        <v>0</v>
      </c>
      <c r="O15" s="63">
        <v>0</v>
      </c>
    </row>
    <row r="16" spans="1:15" ht="18.95" customHeight="1">
      <c r="D16" s="5"/>
      <c r="E16" s="67"/>
      <c r="F16" s="67"/>
      <c r="G16" s="67"/>
      <c r="H16" s="67"/>
      <c r="I16" s="67"/>
      <c r="J16" s="67"/>
      <c r="K16" s="67"/>
      <c r="L16" s="67"/>
      <c r="M16" s="67"/>
      <c r="N16" s="67"/>
      <c r="O16" s="67"/>
    </row>
    <row r="17" spans="5:15" ht="18.95" customHeight="1">
      <c r="E17" s="67"/>
      <c r="F17" s="67"/>
      <c r="G17" s="67"/>
      <c r="H17" s="67"/>
      <c r="I17" s="67"/>
      <c r="J17" s="67"/>
      <c r="K17" s="67"/>
      <c r="L17" s="67"/>
      <c r="M17" s="67"/>
      <c r="N17" s="67"/>
      <c r="O17" s="67"/>
    </row>
  </sheetData>
  <sheetProtection formatCells="0" formatColumns="0" formatRows="0"/>
  <mergeCells count="15">
    <mergeCell ref="A1:O1"/>
    <mergeCell ref="F3:O3"/>
    <mergeCell ref="G4:I4"/>
    <mergeCell ref="A3:A5"/>
    <mergeCell ref="B3:B5"/>
    <mergeCell ref="C3:C5"/>
    <mergeCell ref="D3:D5"/>
    <mergeCell ref="E3:E5"/>
    <mergeCell ref="F4:F5"/>
    <mergeCell ref="J4:J5"/>
    <mergeCell ref="K4:K5"/>
    <mergeCell ref="L4:L5"/>
    <mergeCell ref="M4:M5"/>
    <mergeCell ref="N4:N5"/>
    <mergeCell ref="O4:O5"/>
  </mergeCells>
  <phoneticPr fontId="0" type="noConversion"/>
  <pageMargins left="0.75" right="0.75" top="1" bottom="1" header="0.5" footer="0.5"/>
  <pageSetup paperSize="9" scale="94" fitToHeight="99" orientation="landscape"/>
  <headerFooter scaleWithDoc="0" alignWithMargins="0">
    <oddFooter>&amp;C页(&amp;P)</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G17"/>
  <sheetViews>
    <sheetView showGridLines="0" showZeros="0" workbookViewId="0">
      <selection activeCell="J17" sqref="J17"/>
    </sheetView>
  </sheetViews>
  <sheetFormatPr defaultColWidth="9.1640625" defaultRowHeight="12.75" customHeight="1"/>
  <cols>
    <col min="1" max="3" width="6.83203125" customWidth="1"/>
    <col min="4" max="4" width="43.1640625" customWidth="1"/>
    <col min="5" max="7" width="27.6640625" customWidth="1"/>
    <col min="8" max="8" width="9.1640625" customWidth="1"/>
  </cols>
  <sheetData>
    <row r="1" spans="1:7" ht="30" customHeight="1">
      <c r="A1" s="82" t="s">
        <v>101</v>
      </c>
      <c r="B1" s="82"/>
      <c r="C1" s="82"/>
      <c r="D1" s="82"/>
      <c r="E1" s="82"/>
      <c r="F1" s="82"/>
      <c r="G1" s="82"/>
    </row>
    <row r="2" spans="1:7" ht="12.75" customHeight="1">
      <c r="A2" s="5"/>
      <c r="G2" s="12" t="s">
        <v>72</v>
      </c>
    </row>
    <row r="3" spans="1:7" ht="30" customHeight="1">
      <c r="A3" s="35" t="s">
        <v>73</v>
      </c>
      <c r="B3" s="35" t="s">
        <v>74</v>
      </c>
      <c r="C3" s="36" t="s">
        <v>75</v>
      </c>
      <c r="D3" s="36" t="s">
        <v>76</v>
      </c>
      <c r="E3" s="36" t="s">
        <v>83</v>
      </c>
      <c r="F3" s="36" t="s">
        <v>102</v>
      </c>
      <c r="G3" s="36" t="s">
        <v>103</v>
      </c>
    </row>
    <row r="4" spans="1:7" ht="12.75" customHeight="1">
      <c r="A4" s="36" t="s">
        <v>82</v>
      </c>
      <c r="B4" s="36" t="s">
        <v>82</v>
      </c>
      <c r="C4" s="36" t="s">
        <v>82</v>
      </c>
      <c r="D4" s="36" t="s">
        <v>82</v>
      </c>
      <c r="E4" s="36">
        <v>1</v>
      </c>
      <c r="F4" s="36">
        <v>2</v>
      </c>
      <c r="G4" s="36">
        <v>3</v>
      </c>
    </row>
    <row r="5" spans="1:7" s="1" customFormat="1" ht="15.95" customHeight="1">
      <c r="A5" s="10"/>
      <c r="B5" s="10"/>
      <c r="C5" s="10"/>
      <c r="D5" s="2" t="s">
        <v>83</v>
      </c>
      <c r="E5" s="71">
        <f>收支总表!F36</f>
        <v>13635209</v>
      </c>
      <c r="F5" s="71">
        <f>收支总表!F5</f>
        <v>11973239</v>
      </c>
      <c r="G5" s="71">
        <f>收支总表!F9</f>
        <v>1661970</v>
      </c>
    </row>
    <row r="6" spans="1:7" ht="15.95" customHeight="1">
      <c r="A6" s="10" t="s">
        <v>84</v>
      </c>
      <c r="B6" s="10"/>
      <c r="C6" s="10"/>
      <c r="D6" s="2" t="s">
        <v>85</v>
      </c>
      <c r="E6" s="71">
        <f t="shared" ref="E6:G6" si="0">E7+E9+E12</f>
        <v>13867232</v>
      </c>
      <c r="F6" s="71">
        <f t="shared" si="0"/>
        <v>11973239</v>
      </c>
      <c r="G6" s="71">
        <f t="shared" si="0"/>
        <v>1661970</v>
      </c>
    </row>
    <row r="7" spans="1:7" ht="15.95" customHeight="1">
      <c r="A7" s="10"/>
      <c r="B7" s="10" t="s">
        <v>86</v>
      </c>
      <c r="C7" s="10"/>
      <c r="D7" s="2" t="s">
        <v>87</v>
      </c>
      <c r="E7" s="71">
        <f>E8</f>
        <v>0</v>
      </c>
      <c r="F7" s="71">
        <f>F8</f>
        <v>0</v>
      </c>
      <c r="G7" s="71">
        <f>G8</f>
        <v>0</v>
      </c>
    </row>
    <row r="8" spans="1:7" ht="15.95" customHeight="1">
      <c r="A8" s="10" t="s">
        <v>88</v>
      </c>
      <c r="B8" s="10" t="s">
        <v>89</v>
      </c>
      <c r="C8" s="10" t="s">
        <v>90</v>
      </c>
      <c r="D8" s="2" t="s">
        <v>91</v>
      </c>
      <c r="E8" s="71">
        <f>收入总体情况表!E10</f>
        <v>0</v>
      </c>
      <c r="F8" s="71">
        <v>0</v>
      </c>
      <c r="G8" s="71"/>
    </row>
    <row r="9" spans="1:7" ht="15.95" customHeight="1">
      <c r="A9" s="10"/>
      <c r="B9" s="10" t="s">
        <v>92</v>
      </c>
      <c r="C9" s="10"/>
      <c r="D9" s="2" t="s">
        <v>93</v>
      </c>
      <c r="E9" s="71">
        <f>E10+E11</f>
        <v>13867232</v>
      </c>
      <c r="F9" s="71">
        <f>F10+F11</f>
        <v>11973239</v>
      </c>
      <c r="G9" s="71">
        <f>G10+G11</f>
        <v>1661970</v>
      </c>
    </row>
    <row r="10" spans="1:7" ht="15.95" customHeight="1">
      <c r="A10" s="10" t="s">
        <v>88</v>
      </c>
      <c r="B10" s="10" t="s">
        <v>94</v>
      </c>
      <c r="C10" s="10" t="s">
        <v>86</v>
      </c>
      <c r="D10" s="2" t="s">
        <v>95</v>
      </c>
      <c r="E10" s="71">
        <f>收入总体情况表!E12</f>
        <v>0</v>
      </c>
      <c r="F10" s="71">
        <v>0</v>
      </c>
      <c r="G10" s="71"/>
    </row>
    <row r="11" spans="1:7" ht="15.95" customHeight="1">
      <c r="A11" s="10" t="s">
        <v>88</v>
      </c>
      <c r="B11" s="10" t="s">
        <v>94</v>
      </c>
      <c r="C11" s="10" t="s">
        <v>90</v>
      </c>
      <c r="D11" s="2" t="s">
        <v>96</v>
      </c>
      <c r="E11" s="71">
        <f>收入总体情况表!E13</f>
        <v>13867232</v>
      </c>
      <c r="F11" s="71">
        <v>11973239</v>
      </c>
      <c r="G11" s="71">
        <v>1661970</v>
      </c>
    </row>
    <row r="12" spans="1:7" ht="15.95" customHeight="1">
      <c r="A12" s="10"/>
      <c r="B12" s="10" t="s">
        <v>97</v>
      </c>
      <c r="C12" s="10"/>
      <c r="D12" s="2" t="s">
        <v>98</v>
      </c>
      <c r="E12" s="71">
        <f>E13</f>
        <v>0</v>
      </c>
      <c r="F12" s="71">
        <f>F13</f>
        <v>0</v>
      </c>
      <c r="G12" s="71">
        <f>G13</f>
        <v>0</v>
      </c>
    </row>
    <row r="13" spans="1:7" ht="15.95" customHeight="1">
      <c r="A13" s="10" t="s">
        <v>88</v>
      </c>
      <c r="B13" s="10" t="s">
        <v>99</v>
      </c>
      <c r="C13" s="10" t="s">
        <v>92</v>
      </c>
      <c r="D13" s="2" t="s">
        <v>100</v>
      </c>
      <c r="E13" s="71">
        <f>收入总体情况表!E15</f>
        <v>0</v>
      </c>
      <c r="F13" s="71">
        <v>0</v>
      </c>
      <c r="G13" s="71"/>
    </row>
    <row r="14" spans="1:7" ht="12.75" customHeight="1">
      <c r="A14" s="5"/>
      <c r="B14" s="5"/>
      <c r="C14" s="5"/>
      <c r="D14" s="5"/>
      <c r="E14" s="67"/>
      <c r="F14" s="67"/>
      <c r="G14" s="67"/>
    </row>
    <row r="15" spans="1:7" ht="15.95" customHeight="1">
      <c r="D15" s="5"/>
    </row>
    <row r="16" spans="1:7" ht="15.95" customHeight="1"/>
    <row r="17" spans="4:4" ht="15.95" customHeight="1">
      <c r="D17" s="5"/>
    </row>
  </sheetData>
  <sheetProtection formatCells="0" formatColumns="0" formatRows="0"/>
  <mergeCells count="1">
    <mergeCell ref="A1:G1"/>
  </mergeCells>
  <phoneticPr fontId="0" type="noConversion"/>
  <pageMargins left="0.75" right="0.75" top="1" bottom="1" header="0.5" footer="0.5"/>
  <pageSetup paperSize="9" fitToHeight="1000" orientation="landscape"/>
  <headerFooter scaleWithDoc="0" alignWithMargins="0">
    <oddFooter>&amp;C页(&amp;P)</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D39"/>
  <sheetViews>
    <sheetView showGridLines="0" showZeros="0" workbookViewId="0">
      <selection activeCell="L10" sqref="L10"/>
    </sheetView>
  </sheetViews>
  <sheetFormatPr defaultColWidth="9.1640625" defaultRowHeight="12.75" customHeight="1"/>
  <cols>
    <col min="1" max="1" width="32.6640625" customWidth="1"/>
    <col min="2" max="2" width="27.33203125" customWidth="1"/>
    <col min="3" max="3" width="32.33203125" customWidth="1"/>
    <col min="4" max="4" width="27.33203125" customWidth="1"/>
    <col min="5" max="5" width="9.1640625" customWidth="1"/>
  </cols>
  <sheetData>
    <row r="1" spans="1:4" ht="28.5" customHeight="1">
      <c r="A1" s="82" t="s">
        <v>104</v>
      </c>
      <c r="B1" s="82"/>
      <c r="C1" s="82"/>
      <c r="D1" s="82"/>
    </row>
    <row r="2" spans="1:4" ht="12.75" customHeight="1">
      <c r="A2" s="15"/>
      <c r="D2" s="20" t="s">
        <v>72</v>
      </c>
    </row>
    <row r="3" spans="1:4" ht="18" customHeight="1">
      <c r="A3" s="83" t="s">
        <v>2</v>
      </c>
      <c r="B3" s="83"/>
      <c r="C3" s="83" t="s">
        <v>3</v>
      </c>
      <c r="D3" s="83"/>
    </row>
    <row r="4" spans="1:4" ht="18" customHeight="1">
      <c r="A4" s="36" t="s">
        <v>4</v>
      </c>
      <c r="B4" s="36" t="s">
        <v>5</v>
      </c>
      <c r="C4" s="36" t="s">
        <v>4</v>
      </c>
      <c r="D4" s="29" t="s">
        <v>5</v>
      </c>
    </row>
    <row r="5" spans="1:4" s="1" customFormat="1" ht="18" customHeight="1">
      <c r="A5" s="39" t="s">
        <v>105</v>
      </c>
      <c r="B5" s="40"/>
      <c r="C5" s="41" t="s">
        <v>7</v>
      </c>
      <c r="D5" s="18">
        <v>0</v>
      </c>
    </row>
    <row r="6" spans="1:4" s="1" customFormat="1" ht="18" customHeight="1">
      <c r="A6" s="42" t="s">
        <v>106</v>
      </c>
      <c r="B6" s="71">
        <f>收支总表!B5</f>
        <v>12249282</v>
      </c>
      <c r="C6" s="43" t="s">
        <v>10</v>
      </c>
      <c r="D6" s="18">
        <v>0</v>
      </c>
    </row>
    <row r="7" spans="1:4" s="1" customFormat="1" ht="18" customHeight="1">
      <c r="A7" s="44"/>
      <c r="B7" s="72"/>
      <c r="C7" s="41" t="s">
        <v>13</v>
      </c>
      <c r="D7" s="63">
        <v>0</v>
      </c>
    </row>
    <row r="8" spans="1:4" s="1" customFormat="1" ht="18" customHeight="1">
      <c r="A8" s="44"/>
      <c r="B8" s="73"/>
      <c r="C8" s="41" t="s">
        <v>16</v>
      </c>
      <c r="D8" s="63">
        <v>0</v>
      </c>
    </row>
    <row r="9" spans="1:4" s="1" customFormat="1" ht="18" customHeight="1">
      <c r="A9" s="44"/>
      <c r="B9" s="73"/>
      <c r="C9" s="41" t="s">
        <v>19</v>
      </c>
      <c r="D9" s="63">
        <f>收入总体情况表!F7</f>
        <v>12249282</v>
      </c>
    </row>
    <row r="10" spans="1:4" s="1" customFormat="1" ht="18" customHeight="1">
      <c r="A10" s="44"/>
      <c r="B10" s="73"/>
      <c r="C10" s="41" t="s">
        <v>22</v>
      </c>
      <c r="D10" s="63">
        <v>0</v>
      </c>
    </row>
    <row r="11" spans="1:4" s="1" customFormat="1" ht="18" customHeight="1">
      <c r="A11" s="44"/>
      <c r="B11" s="44"/>
      <c r="C11" s="41" t="s">
        <v>25</v>
      </c>
      <c r="D11" s="18">
        <v>0</v>
      </c>
    </row>
    <row r="12" spans="1:4" s="1" customFormat="1" ht="18" customHeight="1">
      <c r="A12" s="44"/>
      <c r="B12" s="44"/>
      <c r="C12" s="41" t="s">
        <v>28</v>
      </c>
      <c r="D12" s="18">
        <v>0</v>
      </c>
    </row>
    <row r="13" spans="1:4" s="1" customFormat="1" ht="18" customHeight="1">
      <c r="A13" s="44"/>
      <c r="B13" s="44"/>
      <c r="C13" s="41" t="s">
        <v>31</v>
      </c>
      <c r="D13" s="18">
        <v>0</v>
      </c>
    </row>
    <row r="14" spans="1:4" s="1" customFormat="1" ht="18" customHeight="1">
      <c r="A14" s="44"/>
      <c r="B14" s="44"/>
      <c r="C14" s="41" t="s">
        <v>34</v>
      </c>
      <c r="D14" s="18">
        <v>0</v>
      </c>
    </row>
    <row r="15" spans="1:4" s="1" customFormat="1" ht="18" customHeight="1">
      <c r="A15" s="44"/>
      <c r="B15" s="44"/>
      <c r="C15" s="41" t="s">
        <v>37</v>
      </c>
      <c r="D15" s="18">
        <v>0</v>
      </c>
    </row>
    <row r="16" spans="1:4" s="1" customFormat="1" ht="18" customHeight="1">
      <c r="A16" s="44"/>
      <c r="B16" s="44"/>
      <c r="C16" s="41" t="s">
        <v>40</v>
      </c>
      <c r="D16" s="18">
        <v>0</v>
      </c>
    </row>
    <row r="17" spans="1:4" s="1" customFormat="1" ht="18" customHeight="1">
      <c r="A17" s="44"/>
      <c r="B17" s="44"/>
      <c r="C17" s="41" t="s">
        <v>43</v>
      </c>
      <c r="D17" s="18">
        <v>0</v>
      </c>
    </row>
    <row r="18" spans="1:4" s="1" customFormat="1" ht="18" customHeight="1">
      <c r="A18" s="44"/>
      <c r="B18" s="44"/>
      <c r="C18" s="41" t="s">
        <v>45</v>
      </c>
      <c r="D18" s="18">
        <v>0</v>
      </c>
    </row>
    <row r="19" spans="1:4" s="1" customFormat="1" ht="18" customHeight="1">
      <c r="A19" s="44"/>
      <c r="B19" s="44"/>
      <c r="C19" s="41" t="s">
        <v>47</v>
      </c>
      <c r="D19" s="18">
        <v>0</v>
      </c>
    </row>
    <row r="20" spans="1:4" s="1" customFormat="1" ht="18" customHeight="1">
      <c r="A20" s="44"/>
      <c r="B20" s="44"/>
      <c r="C20" s="41" t="s">
        <v>49</v>
      </c>
      <c r="D20" s="18">
        <v>0</v>
      </c>
    </row>
    <row r="21" spans="1:4" s="1" customFormat="1" ht="18" customHeight="1">
      <c r="A21" s="44"/>
      <c r="B21" s="44"/>
      <c r="C21" s="41" t="s">
        <v>51</v>
      </c>
      <c r="D21" s="18">
        <v>0</v>
      </c>
    </row>
    <row r="22" spans="1:4" s="1" customFormat="1" ht="18" customHeight="1">
      <c r="A22" s="44"/>
      <c r="B22" s="44"/>
      <c r="C22" s="41" t="s">
        <v>53</v>
      </c>
      <c r="D22" s="18">
        <v>0</v>
      </c>
    </row>
    <row r="23" spans="1:4" s="1" customFormat="1" ht="18" customHeight="1">
      <c r="A23" s="45"/>
      <c r="B23" s="46"/>
      <c r="C23" s="41" t="s">
        <v>54</v>
      </c>
      <c r="D23" s="18">
        <v>0</v>
      </c>
    </row>
    <row r="24" spans="1:4" s="1" customFormat="1" ht="18" customHeight="1">
      <c r="A24" s="45"/>
      <c r="B24" s="46"/>
      <c r="C24" s="41" t="s">
        <v>55</v>
      </c>
      <c r="D24" s="18">
        <v>0</v>
      </c>
    </row>
    <row r="25" spans="1:4" s="1" customFormat="1" ht="18" customHeight="1">
      <c r="A25" s="45"/>
      <c r="B25" s="46"/>
      <c r="C25" s="41" t="s">
        <v>56</v>
      </c>
      <c r="D25" s="18">
        <v>0</v>
      </c>
    </row>
    <row r="26" spans="1:4" s="1" customFormat="1" ht="18" customHeight="1">
      <c r="A26" s="45"/>
      <c r="B26" s="46"/>
      <c r="C26" s="41" t="s">
        <v>57</v>
      </c>
      <c r="D26" s="47">
        <v>0</v>
      </c>
    </row>
    <row r="27" spans="1:4" s="1" customFormat="1" ht="18" customHeight="1">
      <c r="A27" s="45"/>
      <c r="B27" s="46"/>
      <c r="C27" s="41" t="s">
        <v>58</v>
      </c>
      <c r="D27" s="63">
        <v>0</v>
      </c>
    </row>
    <row r="28" spans="1:4" s="1" customFormat="1" ht="18" customHeight="1">
      <c r="A28" s="45"/>
      <c r="B28" s="70"/>
      <c r="C28" s="41" t="s">
        <v>59</v>
      </c>
      <c r="D28" s="75">
        <v>0</v>
      </c>
    </row>
    <row r="29" spans="1:4" s="1" customFormat="1" ht="18" customHeight="1">
      <c r="A29" s="45"/>
      <c r="B29" s="70"/>
      <c r="C29" s="41" t="s">
        <v>60</v>
      </c>
      <c r="D29" s="63">
        <v>0</v>
      </c>
    </row>
    <row r="30" spans="1:4" s="1" customFormat="1" ht="18" customHeight="1">
      <c r="A30" s="45"/>
      <c r="B30" s="70"/>
      <c r="C30" s="41" t="s">
        <v>61</v>
      </c>
      <c r="D30" s="63">
        <v>0</v>
      </c>
    </row>
    <row r="31" spans="1:4" s="1" customFormat="1" ht="18" customHeight="1">
      <c r="A31" s="45"/>
      <c r="B31" s="70"/>
      <c r="C31" s="41" t="s">
        <v>62</v>
      </c>
      <c r="D31" s="63">
        <v>0</v>
      </c>
    </row>
    <row r="32" spans="1:4" s="1" customFormat="1" ht="18" customHeight="1">
      <c r="A32" s="45"/>
      <c r="B32" s="70"/>
      <c r="C32" s="41" t="s">
        <v>63</v>
      </c>
      <c r="D32" s="65">
        <v>0</v>
      </c>
    </row>
    <row r="33" spans="1:4" s="1" customFormat="1" ht="18" customHeight="1">
      <c r="A33" s="49"/>
      <c r="B33" s="74"/>
      <c r="C33" s="41" t="s">
        <v>65</v>
      </c>
      <c r="D33" s="65">
        <v>0</v>
      </c>
    </row>
    <row r="34" spans="1:4" s="1" customFormat="1" ht="18" customHeight="1">
      <c r="A34" s="50"/>
      <c r="B34" s="74"/>
      <c r="C34" s="43" t="s">
        <v>67</v>
      </c>
      <c r="D34" s="63">
        <v>0</v>
      </c>
    </row>
    <row r="35" spans="1:4" s="1" customFormat="1" ht="18" customHeight="1">
      <c r="A35" s="41" t="s">
        <v>68</v>
      </c>
      <c r="B35" s="71">
        <f>收支总表!B5</f>
        <v>12249282</v>
      </c>
      <c r="C35" s="51" t="s">
        <v>69</v>
      </c>
      <c r="D35" s="75">
        <f>收入总体情况表!F7</f>
        <v>12249282</v>
      </c>
    </row>
    <row r="36" spans="1:4" ht="18" customHeight="1">
      <c r="B36" s="67"/>
      <c r="D36" s="5"/>
    </row>
    <row r="37" spans="1:4" ht="18" customHeight="1">
      <c r="B37" s="67"/>
      <c r="D37" s="5"/>
    </row>
    <row r="38" spans="1:4" ht="18" customHeight="1">
      <c r="B38" s="67"/>
      <c r="C38" s="5"/>
      <c r="D38" s="5"/>
    </row>
    <row r="39" spans="1:4" ht="18" customHeight="1">
      <c r="C39" s="5"/>
    </row>
  </sheetData>
  <sheetProtection formatCells="0" formatColumns="0" formatRows="0"/>
  <mergeCells count="3">
    <mergeCell ref="A1:D1"/>
    <mergeCell ref="A3:B3"/>
    <mergeCell ref="C3:D3"/>
  </mergeCells>
  <phoneticPr fontId="0" type="noConversion"/>
  <pageMargins left="0.75" right="0.75" top="1" bottom="1" header="0.5" footer="0.5"/>
  <pageSetup paperSize="9" scale="89" orientation="portrait"/>
  <headerFooter scaleWithDoc="0" alignWithMargins="0">
    <oddFooter>&amp;CPage &amp;P</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G16"/>
  <sheetViews>
    <sheetView showGridLines="0" showZeros="0" workbookViewId="0">
      <selection activeCell="G25" sqref="G25"/>
    </sheetView>
  </sheetViews>
  <sheetFormatPr defaultColWidth="9.1640625" defaultRowHeight="12.75" customHeight="1"/>
  <cols>
    <col min="1" max="3" width="7.6640625" customWidth="1"/>
    <col min="4" max="4" width="38" customWidth="1"/>
    <col min="5" max="7" width="28.1640625" customWidth="1"/>
    <col min="8" max="8" width="9.1640625" customWidth="1"/>
  </cols>
  <sheetData>
    <row r="1" spans="1:7" ht="30" customHeight="1">
      <c r="A1" s="82" t="s">
        <v>158</v>
      </c>
      <c r="B1" s="82"/>
      <c r="C1" s="82"/>
      <c r="D1" s="82"/>
      <c r="E1" s="82"/>
      <c r="F1" s="82"/>
      <c r="G1" s="82"/>
    </row>
    <row r="2" spans="1:7" ht="12.75" customHeight="1">
      <c r="A2" s="15"/>
      <c r="G2" s="20" t="s">
        <v>72</v>
      </c>
    </row>
    <row r="3" spans="1:7" ht="21.75" customHeight="1">
      <c r="A3" s="35" t="s">
        <v>73</v>
      </c>
      <c r="B3" s="36" t="s">
        <v>74</v>
      </c>
      <c r="C3" s="36" t="s">
        <v>75</v>
      </c>
      <c r="D3" s="36" t="s">
        <v>76</v>
      </c>
      <c r="E3" s="35" t="s">
        <v>83</v>
      </c>
      <c r="F3" s="36" t="s">
        <v>102</v>
      </c>
      <c r="G3" s="36" t="s">
        <v>103</v>
      </c>
    </row>
    <row r="4" spans="1:7" ht="12.75" customHeight="1">
      <c r="A4" s="35" t="s">
        <v>82</v>
      </c>
      <c r="B4" s="36" t="s">
        <v>82</v>
      </c>
      <c r="C4" s="36" t="s">
        <v>82</v>
      </c>
      <c r="D4" s="36" t="s">
        <v>82</v>
      </c>
      <c r="E4" s="77">
        <v>1</v>
      </c>
      <c r="F4" s="77">
        <v>2</v>
      </c>
      <c r="G4" s="77">
        <v>3</v>
      </c>
    </row>
    <row r="5" spans="1:7" s="1" customFormat="1" ht="18.95" customHeight="1">
      <c r="A5" s="10"/>
      <c r="B5" s="10"/>
      <c r="C5" s="10"/>
      <c r="D5" s="2" t="s">
        <v>83</v>
      </c>
      <c r="E5" s="63">
        <f>财政拨款收支总体情况表!B6</f>
        <v>12249282</v>
      </c>
      <c r="F5" s="63">
        <f>F6</f>
        <v>10587312</v>
      </c>
      <c r="G5" s="63">
        <f>G6</f>
        <v>1661970</v>
      </c>
    </row>
    <row r="6" spans="1:7" ht="18.95" customHeight="1">
      <c r="A6" s="10" t="s">
        <v>84</v>
      </c>
      <c r="B6" s="10"/>
      <c r="C6" s="10"/>
      <c r="D6" s="2" t="s">
        <v>85</v>
      </c>
      <c r="E6" s="63">
        <f t="shared" ref="E6:E11" si="0">F6+G6</f>
        <v>12249282</v>
      </c>
      <c r="F6" s="63">
        <f>F7+F9+F12</f>
        <v>10587312</v>
      </c>
      <c r="G6" s="63">
        <f>G7+G9+G12</f>
        <v>1661970</v>
      </c>
    </row>
    <row r="7" spans="1:7" ht="18.95" customHeight="1">
      <c r="A7" s="10"/>
      <c r="B7" s="10" t="s">
        <v>86</v>
      </c>
      <c r="C7" s="10"/>
      <c r="D7" s="2" t="s">
        <v>87</v>
      </c>
      <c r="E7" s="63">
        <f t="shared" ref="E7:G7" si="1">E8</f>
        <v>0</v>
      </c>
      <c r="F7" s="63">
        <f t="shared" si="1"/>
        <v>0</v>
      </c>
      <c r="G7" s="63">
        <f t="shared" si="1"/>
        <v>0</v>
      </c>
    </row>
    <row r="8" spans="1:7" ht="18.95" customHeight="1">
      <c r="A8" s="10" t="s">
        <v>88</v>
      </c>
      <c r="B8" s="10" t="s">
        <v>89</v>
      </c>
      <c r="C8" s="10" t="s">
        <v>90</v>
      </c>
      <c r="D8" s="2" t="s">
        <v>91</v>
      </c>
      <c r="E8" s="63">
        <f t="shared" si="0"/>
        <v>0</v>
      </c>
      <c r="F8" s="63">
        <v>0</v>
      </c>
      <c r="G8" s="63"/>
    </row>
    <row r="9" spans="1:7" ht="18.95" customHeight="1">
      <c r="A9" s="10"/>
      <c r="B9" s="10" t="s">
        <v>92</v>
      </c>
      <c r="C9" s="10"/>
      <c r="D9" s="2" t="s">
        <v>93</v>
      </c>
      <c r="E9" s="63">
        <f t="shared" ref="E9:G9" si="2">E10+E11</f>
        <v>12249282</v>
      </c>
      <c r="F9" s="63">
        <f t="shared" si="2"/>
        <v>10587312</v>
      </c>
      <c r="G9" s="63">
        <f t="shared" si="2"/>
        <v>1661970</v>
      </c>
    </row>
    <row r="10" spans="1:7" ht="18.95" customHeight="1">
      <c r="A10" s="10" t="s">
        <v>88</v>
      </c>
      <c r="B10" s="10" t="s">
        <v>94</v>
      </c>
      <c r="C10" s="10" t="s">
        <v>86</v>
      </c>
      <c r="D10" s="2" t="s">
        <v>95</v>
      </c>
      <c r="E10" s="63">
        <f t="shared" si="0"/>
        <v>0</v>
      </c>
      <c r="F10" s="63">
        <v>0</v>
      </c>
      <c r="G10" s="63"/>
    </row>
    <row r="11" spans="1:7" ht="18.95" customHeight="1">
      <c r="A11" s="10" t="s">
        <v>88</v>
      </c>
      <c r="B11" s="10" t="s">
        <v>94</v>
      </c>
      <c r="C11" s="10" t="s">
        <v>90</v>
      </c>
      <c r="D11" s="2" t="s">
        <v>96</v>
      </c>
      <c r="E11" s="63">
        <f t="shared" si="0"/>
        <v>12249282</v>
      </c>
      <c r="F11" s="63">
        <f>'一般公共预算基本支出表（纵向）'!C6</f>
        <v>10587312</v>
      </c>
      <c r="G11" s="63">
        <v>1661970</v>
      </c>
    </row>
    <row r="12" spans="1:7" ht="18.95" customHeight="1">
      <c r="A12" s="10"/>
      <c r="B12" s="10" t="s">
        <v>97</v>
      </c>
      <c r="C12" s="10"/>
      <c r="D12" s="2" t="s">
        <v>98</v>
      </c>
      <c r="E12" s="63">
        <f t="shared" ref="E12:G12" si="3">E13</f>
        <v>0</v>
      </c>
      <c r="F12" s="63">
        <f t="shared" si="3"/>
        <v>0</v>
      </c>
      <c r="G12" s="63">
        <f t="shared" si="3"/>
        <v>0</v>
      </c>
    </row>
    <row r="13" spans="1:7" ht="18.95" customHeight="1">
      <c r="A13" s="10" t="s">
        <v>88</v>
      </c>
      <c r="B13" s="10" t="s">
        <v>99</v>
      </c>
      <c r="C13" s="10" t="s">
        <v>92</v>
      </c>
      <c r="D13" s="2" t="s">
        <v>100</v>
      </c>
      <c r="E13" s="63">
        <f>F13+G13</f>
        <v>0</v>
      </c>
      <c r="F13" s="63">
        <v>0</v>
      </c>
      <c r="G13" s="63"/>
    </row>
    <row r="14" spans="1:7" ht="18.95" customHeight="1">
      <c r="C14" s="5"/>
      <c r="E14" s="67"/>
      <c r="F14" s="67"/>
      <c r="G14" s="67"/>
    </row>
    <row r="15" spans="1:7" ht="18.95" customHeight="1">
      <c r="E15" s="67"/>
      <c r="F15" s="67"/>
      <c r="G15" s="67"/>
    </row>
    <row r="16" spans="1:7" ht="18.95" customHeight="1">
      <c r="D16" s="5"/>
    </row>
  </sheetData>
  <sheetProtection formatCells="0" formatColumns="0" formatRows="0"/>
  <mergeCells count="1">
    <mergeCell ref="A1:G1"/>
  </mergeCells>
  <phoneticPr fontId="0" type="noConversion"/>
  <pageMargins left="0.75" right="0.75" top="1" bottom="1" header="0.5" footer="0.5"/>
  <pageSetup paperSize="9" fitToHeight="99" orientation="landscape"/>
  <headerFooter scaleWithDoc="0" alignWithMargins="0">
    <oddFooter>&amp;C页(&amp;P)</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E53"/>
  <sheetViews>
    <sheetView showGridLines="0" showZeros="0" topLeftCell="A7" workbookViewId="0">
      <selection activeCell="O32" sqref="O32"/>
    </sheetView>
  </sheetViews>
  <sheetFormatPr defaultColWidth="9.1640625" defaultRowHeight="12.75" customHeight="1"/>
  <cols>
    <col min="1" max="1" width="15" customWidth="1"/>
    <col min="2" max="2" width="32.33203125" customWidth="1"/>
    <col min="3" max="5" width="16.5" customWidth="1"/>
    <col min="6" max="6" width="9.1640625" customWidth="1"/>
  </cols>
  <sheetData>
    <row r="1" spans="1:5" ht="29.25" customHeight="1">
      <c r="A1" s="82" t="s">
        <v>107</v>
      </c>
      <c r="B1" s="82"/>
      <c r="C1" s="82"/>
      <c r="D1" s="82"/>
      <c r="E1" s="82"/>
    </row>
    <row r="2" spans="1:5" ht="12.75" customHeight="1">
      <c r="A2" s="15"/>
      <c r="E2" s="20" t="s">
        <v>72</v>
      </c>
    </row>
    <row r="3" spans="1:5" ht="24.75" customHeight="1">
      <c r="A3" s="87" t="s">
        <v>108</v>
      </c>
      <c r="B3" s="87" t="s">
        <v>109</v>
      </c>
      <c r="C3" s="87" t="s">
        <v>102</v>
      </c>
      <c r="D3" s="87"/>
      <c r="E3" s="87"/>
    </row>
    <row r="4" spans="1:5" ht="15.75" customHeight="1">
      <c r="A4" s="87"/>
      <c r="B4" s="87"/>
      <c r="C4" s="36" t="s">
        <v>83</v>
      </c>
      <c r="D4" s="36" t="s">
        <v>110</v>
      </c>
      <c r="E4" s="36" t="s">
        <v>111</v>
      </c>
    </row>
    <row r="5" spans="1:5" ht="12.75" customHeight="1">
      <c r="A5" s="36" t="s">
        <v>82</v>
      </c>
      <c r="B5" s="35" t="s">
        <v>82</v>
      </c>
      <c r="C5" s="36">
        <v>1</v>
      </c>
      <c r="D5" s="36">
        <v>2</v>
      </c>
      <c r="E5" s="36">
        <v>3</v>
      </c>
    </row>
    <row r="6" spans="1:5" s="1" customFormat="1" ht="12.75" customHeight="1">
      <c r="A6" s="37"/>
      <c r="B6" s="37" t="s">
        <v>83</v>
      </c>
      <c r="C6" s="63">
        <f>SUM(D6:E6)</f>
        <v>10587312</v>
      </c>
      <c r="D6" s="71">
        <f>D7+D44</f>
        <v>10357704</v>
      </c>
      <c r="E6" s="71">
        <f>E21</f>
        <v>229608</v>
      </c>
    </row>
    <row r="7" spans="1:5" s="1" customFormat="1" ht="12.75" customHeight="1">
      <c r="A7" s="38">
        <v>301</v>
      </c>
      <c r="B7" s="39" t="s">
        <v>112</v>
      </c>
      <c r="C7" s="63">
        <f>D7+E7</f>
        <v>10257920</v>
      </c>
      <c r="D7" s="63">
        <f>D8+D9+D12+D13+D14+D15+D16+D17+D18+D19+D20</f>
        <v>10257920</v>
      </c>
      <c r="E7" s="64">
        <f>0</f>
        <v>0</v>
      </c>
    </row>
    <row r="8" spans="1:5" s="1" customFormat="1" ht="12.75" customHeight="1">
      <c r="A8" s="37">
        <v>30101</v>
      </c>
      <c r="B8" s="39" t="s">
        <v>113</v>
      </c>
      <c r="C8" s="63">
        <f t="shared" ref="C8:C52" si="0">D8+E8</f>
        <v>4592140</v>
      </c>
      <c r="D8" s="63">
        <v>4592140</v>
      </c>
      <c r="E8" s="64">
        <f t="shared" ref="E8:E20" si="1">0</f>
        <v>0</v>
      </c>
    </row>
    <row r="9" spans="1:5" s="1" customFormat="1" ht="12.75" customHeight="1">
      <c r="A9" s="37">
        <v>30102</v>
      </c>
      <c r="B9" s="39" t="s">
        <v>114</v>
      </c>
      <c r="C9" s="63">
        <f t="shared" si="0"/>
        <v>0</v>
      </c>
      <c r="D9" s="63">
        <f>D10+D11</f>
        <v>0</v>
      </c>
      <c r="E9" s="64">
        <f t="shared" si="1"/>
        <v>0</v>
      </c>
    </row>
    <row r="10" spans="1:5" s="1" customFormat="1" ht="12.75" customHeight="1">
      <c r="A10" s="39">
        <v>3010201</v>
      </c>
      <c r="B10" s="39" t="s">
        <v>115</v>
      </c>
      <c r="C10" s="63">
        <f t="shared" si="0"/>
        <v>0</v>
      </c>
      <c r="D10" s="63"/>
      <c r="E10" s="64">
        <f t="shared" si="1"/>
        <v>0</v>
      </c>
    </row>
    <row r="11" spans="1:5" s="1" customFormat="1" ht="12.75" customHeight="1">
      <c r="A11" s="39">
        <v>3010202</v>
      </c>
      <c r="B11" s="39" t="s">
        <v>116</v>
      </c>
      <c r="C11" s="63">
        <f t="shared" si="0"/>
        <v>0</v>
      </c>
      <c r="D11" s="63"/>
      <c r="E11" s="64">
        <f t="shared" si="1"/>
        <v>0</v>
      </c>
    </row>
    <row r="12" spans="1:5" s="1" customFormat="1" ht="12.75" customHeight="1">
      <c r="A12" s="37">
        <v>30103</v>
      </c>
      <c r="B12" s="39" t="s">
        <v>117</v>
      </c>
      <c r="C12" s="63">
        <f t="shared" si="0"/>
        <v>0</v>
      </c>
      <c r="D12" s="63"/>
      <c r="E12" s="64">
        <f t="shared" si="1"/>
        <v>0</v>
      </c>
    </row>
    <row r="13" spans="1:5" s="1" customFormat="1" ht="12.75" customHeight="1">
      <c r="A13" s="37">
        <v>30106</v>
      </c>
      <c r="B13" s="39" t="s">
        <v>118</v>
      </c>
      <c r="C13" s="63">
        <f t="shared" si="0"/>
        <v>0</v>
      </c>
      <c r="D13" s="63"/>
      <c r="E13" s="64">
        <f t="shared" si="1"/>
        <v>0</v>
      </c>
    </row>
    <row r="14" spans="1:5" s="1" customFormat="1" ht="12.75" customHeight="1">
      <c r="A14" s="37">
        <v>30107</v>
      </c>
      <c r="B14" s="39" t="s">
        <v>119</v>
      </c>
      <c r="C14" s="63">
        <f t="shared" si="0"/>
        <v>2431092</v>
      </c>
      <c r="D14" s="63">
        <v>2431092</v>
      </c>
      <c r="E14" s="64">
        <f t="shared" si="1"/>
        <v>0</v>
      </c>
    </row>
    <row r="15" spans="1:5" s="1" customFormat="1" ht="12.75" customHeight="1">
      <c r="A15" s="37">
        <v>30108</v>
      </c>
      <c r="B15" s="39" t="s">
        <v>120</v>
      </c>
      <c r="C15" s="63">
        <f t="shared" si="0"/>
        <v>1105611</v>
      </c>
      <c r="D15" s="63">
        <v>1105611</v>
      </c>
      <c r="E15" s="64">
        <f t="shared" si="1"/>
        <v>0</v>
      </c>
    </row>
    <row r="16" spans="1:5" s="1" customFormat="1" ht="12.75" customHeight="1">
      <c r="A16" s="37">
        <v>30109</v>
      </c>
      <c r="B16" s="39" t="s">
        <v>121</v>
      </c>
      <c r="C16" s="63">
        <f t="shared" si="0"/>
        <v>0</v>
      </c>
      <c r="D16" s="63"/>
      <c r="E16" s="64">
        <f t="shared" si="1"/>
        <v>0</v>
      </c>
    </row>
    <row r="17" spans="1:5" s="1" customFormat="1" ht="12.75" customHeight="1">
      <c r="A17" s="37">
        <v>30110</v>
      </c>
      <c r="B17" s="39" t="s">
        <v>122</v>
      </c>
      <c r="C17" s="63">
        <f t="shared" si="0"/>
        <v>1299869</v>
      </c>
      <c r="D17" s="63">
        <v>1299869</v>
      </c>
      <c r="E17" s="64">
        <f t="shared" si="1"/>
        <v>0</v>
      </c>
    </row>
    <row r="18" spans="1:5" s="1" customFormat="1" ht="12.75" customHeight="1">
      <c r="A18" s="37">
        <v>30112</v>
      </c>
      <c r="B18" s="39" t="s">
        <v>123</v>
      </c>
      <c r="C18" s="63">
        <f t="shared" si="0"/>
        <v>829208</v>
      </c>
      <c r="D18" s="63">
        <v>829208</v>
      </c>
      <c r="E18" s="64">
        <f t="shared" si="1"/>
        <v>0</v>
      </c>
    </row>
    <row r="19" spans="1:5" s="1" customFormat="1" ht="12.75" customHeight="1">
      <c r="A19" s="37">
        <v>30113</v>
      </c>
      <c r="B19" s="39" t="s">
        <v>124</v>
      </c>
      <c r="C19" s="63">
        <f t="shared" si="0"/>
        <v>0</v>
      </c>
      <c r="D19" s="76"/>
      <c r="E19" s="64">
        <f t="shared" si="1"/>
        <v>0</v>
      </c>
    </row>
    <row r="20" spans="1:5" s="1" customFormat="1" ht="12.75" customHeight="1">
      <c r="A20" s="37">
        <v>30199</v>
      </c>
      <c r="B20" s="39" t="s">
        <v>125</v>
      </c>
      <c r="C20" s="63">
        <f t="shared" si="0"/>
        <v>0</v>
      </c>
      <c r="D20" s="63"/>
      <c r="E20" s="64">
        <f t="shared" si="1"/>
        <v>0</v>
      </c>
    </row>
    <row r="21" spans="1:5" s="1" customFormat="1" ht="12.75" customHeight="1">
      <c r="A21" s="38">
        <v>302</v>
      </c>
      <c r="B21" s="39" t="s">
        <v>126</v>
      </c>
      <c r="C21" s="63">
        <f t="shared" si="0"/>
        <v>229608</v>
      </c>
      <c r="D21" s="64">
        <f>0</f>
        <v>0</v>
      </c>
      <c r="E21" s="63">
        <f>E22+E23+E24+E25+E26+E27+E28+E29+E30+E31+E32+E33+E34+E35+E36+E38+E37+E39+E40+E43</f>
        <v>229608</v>
      </c>
    </row>
    <row r="22" spans="1:5" s="1" customFormat="1" ht="12.75" customHeight="1">
      <c r="A22" s="37">
        <v>30201</v>
      </c>
      <c r="B22" s="39" t="s">
        <v>127</v>
      </c>
      <c r="C22" s="63">
        <f t="shared" si="0"/>
        <v>0</v>
      </c>
      <c r="D22" s="64">
        <f t="shared" ref="D22:D31" si="2">0</f>
        <v>0</v>
      </c>
      <c r="E22" s="63"/>
    </row>
    <row r="23" spans="1:5" s="1" customFormat="1" ht="12.75" customHeight="1">
      <c r="A23" s="37">
        <v>30202</v>
      </c>
      <c r="B23" s="39" t="s">
        <v>128</v>
      </c>
      <c r="C23" s="63">
        <f t="shared" si="0"/>
        <v>0</v>
      </c>
      <c r="D23" s="64">
        <f t="shared" si="2"/>
        <v>0</v>
      </c>
      <c r="E23" s="63"/>
    </row>
    <row r="24" spans="1:5" s="1" customFormat="1" ht="12.75" customHeight="1">
      <c r="A24" s="37">
        <v>30205</v>
      </c>
      <c r="B24" s="39" t="s">
        <v>129</v>
      </c>
      <c r="C24" s="63">
        <f t="shared" si="0"/>
        <v>0</v>
      </c>
      <c r="D24" s="64">
        <f t="shared" si="2"/>
        <v>0</v>
      </c>
      <c r="E24" s="63"/>
    </row>
    <row r="25" spans="1:5" s="1" customFormat="1" ht="12.75" customHeight="1">
      <c r="A25" s="37">
        <v>30206</v>
      </c>
      <c r="B25" s="39" t="s">
        <v>130</v>
      </c>
      <c r="C25" s="63">
        <f t="shared" si="0"/>
        <v>0</v>
      </c>
      <c r="D25" s="64">
        <f t="shared" si="2"/>
        <v>0</v>
      </c>
      <c r="E25" s="63"/>
    </row>
    <row r="26" spans="1:5" s="1" customFormat="1" ht="12.75" customHeight="1">
      <c r="A26" s="37">
        <v>30209</v>
      </c>
      <c r="B26" s="39" t="s">
        <v>131</v>
      </c>
      <c r="C26" s="63">
        <f t="shared" si="0"/>
        <v>0</v>
      </c>
      <c r="D26" s="64">
        <f t="shared" si="2"/>
        <v>0</v>
      </c>
      <c r="E26" s="63"/>
    </row>
    <row r="27" spans="1:5" s="1" customFormat="1" ht="12.75" customHeight="1">
      <c r="A27" s="37">
        <v>30211</v>
      </c>
      <c r="B27" s="39" t="s">
        <v>132</v>
      </c>
      <c r="C27" s="63">
        <f t="shared" si="0"/>
        <v>0</v>
      </c>
      <c r="D27" s="64">
        <f t="shared" si="2"/>
        <v>0</v>
      </c>
      <c r="E27" s="63"/>
    </row>
    <row r="28" spans="1:5" s="1" customFormat="1" ht="12.75" customHeight="1">
      <c r="A28" s="37">
        <v>30212</v>
      </c>
      <c r="B28" s="39" t="s">
        <v>133</v>
      </c>
      <c r="C28" s="63">
        <f t="shared" si="0"/>
        <v>0</v>
      </c>
      <c r="D28" s="64">
        <f t="shared" si="2"/>
        <v>0</v>
      </c>
      <c r="E28" s="63"/>
    </row>
    <row r="29" spans="1:5" s="1" customFormat="1" ht="12.75" customHeight="1">
      <c r="A29" s="37">
        <v>30213</v>
      </c>
      <c r="B29" s="39" t="s">
        <v>134</v>
      </c>
      <c r="C29" s="63">
        <f t="shared" si="0"/>
        <v>0</v>
      </c>
      <c r="D29" s="64">
        <f t="shared" si="2"/>
        <v>0</v>
      </c>
      <c r="E29" s="63"/>
    </row>
    <row r="30" spans="1:5" s="1" customFormat="1" ht="12.75" customHeight="1">
      <c r="A30" s="37">
        <v>30214</v>
      </c>
      <c r="B30" s="39" t="s">
        <v>135</v>
      </c>
      <c r="C30" s="63">
        <f t="shared" si="0"/>
        <v>0</v>
      </c>
      <c r="D30" s="64">
        <f t="shared" si="2"/>
        <v>0</v>
      </c>
      <c r="E30" s="63"/>
    </row>
    <row r="31" spans="1:5" s="1" customFormat="1" ht="12.75" customHeight="1">
      <c r="A31" s="37">
        <v>30215</v>
      </c>
      <c r="B31" s="39" t="s">
        <v>136</v>
      </c>
      <c r="C31" s="63">
        <f t="shared" si="0"/>
        <v>0</v>
      </c>
      <c r="D31" s="64">
        <f t="shared" si="2"/>
        <v>0</v>
      </c>
      <c r="E31" s="63"/>
    </row>
    <row r="32" spans="1:5" s="1" customFormat="1" ht="12.75" customHeight="1">
      <c r="A32" s="37">
        <v>30216</v>
      </c>
      <c r="B32" s="39" t="s">
        <v>137</v>
      </c>
      <c r="C32" s="63">
        <f t="shared" si="0"/>
        <v>0</v>
      </c>
      <c r="D32" s="64">
        <f t="shared" ref="D32:D43" si="3">0</f>
        <v>0</v>
      </c>
      <c r="E32" s="63"/>
    </row>
    <row r="33" spans="1:5" s="1" customFormat="1" ht="12.75" customHeight="1">
      <c r="A33" s="37">
        <v>30217</v>
      </c>
      <c r="B33" s="39" t="s">
        <v>138</v>
      </c>
      <c r="C33" s="63">
        <f t="shared" si="0"/>
        <v>0</v>
      </c>
      <c r="D33" s="64">
        <f t="shared" si="3"/>
        <v>0</v>
      </c>
      <c r="E33" s="63"/>
    </row>
    <row r="34" spans="1:5" s="1" customFormat="1" ht="12.75" customHeight="1">
      <c r="A34" s="37">
        <v>30218</v>
      </c>
      <c r="B34" s="39" t="s">
        <v>139</v>
      </c>
      <c r="C34" s="63">
        <f t="shared" si="0"/>
        <v>0</v>
      </c>
      <c r="D34" s="64">
        <f t="shared" si="3"/>
        <v>0</v>
      </c>
      <c r="E34" s="63"/>
    </row>
    <row r="35" spans="1:5" s="1" customFormat="1" ht="12.75" customHeight="1">
      <c r="A35" s="37">
        <v>30224</v>
      </c>
      <c r="B35" s="39" t="s">
        <v>140</v>
      </c>
      <c r="C35" s="63">
        <f t="shared" si="0"/>
        <v>0</v>
      </c>
      <c r="D35" s="64">
        <f t="shared" si="3"/>
        <v>0</v>
      </c>
      <c r="E35" s="63"/>
    </row>
    <row r="36" spans="1:5" s="1" customFormat="1" ht="12.75" customHeight="1">
      <c r="A36" s="37">
        <v>30226</v>
      </c>
      <c r="B36" s="39" t="s">
        <v>141</v>
      </c>
      <c r="C36" s="63">
        <f t="shared" si="0"/>
        <v>0</v>
      </c>
      <c r="D36" s="64">
        <f t="shared" si="3"/>
        <v>0</v>
      </c>
      <c r="E36" s="63"/>
    </row>
    <row r="37" spans="1:5" s="1" customFormat="1" ht="12.75" customHeight="1">
      <c r="A37" s="37">
        <v>30228</v>
      </c>
      <c r="B37" s="39" t="s">
        <v>142</v>
      </c>
      <c r="C37" s="63">
        <f t="shared" si="0"/>
        <v>91843</v>
      </c>
      <c r="D37" s="64">
        <f t="shared" si="3"/>
        <v>0</v>
      </c>
      <c r="E37" s="63">
        <v>91843</v>
      </c>
    </row>
    <row r="38" spans="1:5" s="1" customFormat="1" ht="12.75" customHeight="1">
      <c r="A38" s="37">
        <v>30229</v>
      </c>
      <c r="B38" s="39" t="s">
        <v>143</v>
      </c>
      <c r="C38" s="63">
        <f t="shared" si="0"/>
        <v>137765</v>
      </c>
      <c r="D38" s="64">
        <f t="shared" si="3"/>
        <v>0</v>
      </c>
      <c r="E38" s="63">
        <v>137765</v>
      </c>
    </row>
    <row r="39" spans="1:5" s="1" customFormat="1" ht="12.75" customHeight="1">
      <c r="A39" s="37">
        <v>30231</v>
      </c>
      <c r="B39" s="39" t="s">
        <v>144</v>
      </c>
      <c r="C39" s="63">
        <f t="shared" si="0"/>
        <v>0</v>
      </c>
      <c r="D39" s="64">
        <f t="shared" si="3"/>
        <v>0</v>
      </c>
      <c r="E39" s="63"/>
    </row>
    <row r="40" spans="1:5" s="1" customFormat="1" ht="12.75" customHeight="1">
      <c r="A40" s="37">
        <v>30239</v>
      </c>
      <c r="B40" s="39" t="s">
        <v>145</v>
      </c>
      <c r="C40" s="63">
        <f t="shared" si="0"/>
        <v>0</v>
      </c>
      <c r="D40" s="64">
        <f t="shared" si="3"/>
        <v>0</v>
      </c>
      <c r="E40" s="63">
        <f>E41+E42</f>
        <v>0</v>
      </c>
    </row>
    <row r="41" spans="1:5" s="1" customFormat="1" ht="12.75" customHeight="1">
      <c r="A41" s="39">
        <v>3023901</v>
      </c>
      <c r="B41" s="39" t="s">
        <v>146</v>
      </c>
      <c r="C41" s="63">
        <f t="shared" si="0"/>
        <v>0</v>
      </c>
      <c r="D41" s="64">
        <f t="shared" si="3"/>
        <v>0</v>
      </c>
      <c r="E41" s="63"/>
    </row>
    <row r="42" spans="1:5" s="1" customFormat="1" ht="12.75" customHeight="1">
      <c r="A42" s="39">
        <v>3023902</v>
      </c>
      <c r="B42" s="39" t="s">
        <v>147</v>
      </c>
      <c r="C42" s="63">
        <f t="shared" si="0"/>
        <v>0</v>
      </c>
      <c r="D42" s="64">
        <f t="shared" si="3"/>
        <v>0</v>
      </c>
      <c r="E42" s="63"/>
    </row>
    <row r="43" spans="1:5" s="1" customFormat="1" ht="12.75" customHeight="1">
      <c r="A43" s="37">
        <v>30299</v>
      </c>
      <c r="B43" s="39" t="s">
        <v>148</v>
      </c>
      <c r="C43" s="63">
        <f t="shared" si="0"/>
        <v>0</v>
      </c>
      <c r="D43" s="64">
        <f t="shared" si="3"/>
        <v>0</v>
      </c>
      <c r="E43" s="63"/>
    </row>
    <row r="44" spans="1:5" s="1" customFormat="1" ht="12.75" customHeight="1">
      <c r="A44" s="38">
        <v>303</v>
      </c>
      <c r="B44" s="39" t="s">
        <v>149</v>
      </c>
      <c r="C44" s="63">
        <f t="shared" si="0"/>
        <v>99784</v>
      </c>
      <c r="D44" s="63">
        <f>SUM(D45:D52)</f>
        <v>99784</v>
      </c>
      <c r="E44" s="63">
        <f>0</f>
        <v>0</v>
      </c>
    </row>
    <row r="45" spans="1:5" s="1" customFormat="1" ht="12.75" customHeight="1">
      <c r="A45" s="37">
        <v>30301</v>
      </c>
      <c r="B45" s="39" t="s">
        <v>150</v>
      </c>
      <c r="C45" s="63">
        <f t="shared" si="0"/>
        <v>87664</v>
      </c>
      <c r="D45" s="63">
        <v>87664</v>
      </c>
      <c r="E45" s="63">
        <f t="shared" ref="E45:E52" si="4">0</f>
        <v>0</v>
      </c>
    </row>
    <row r="46" spans="1:5" s="1" customFormat="1" ht="12.75" customHeight="1">
      <c r="A46" s="37">
        <v>30302</v>
      </c>
      <c r="B46" s="39" t="s">
        <v>151</v>
      </c>
      <c r="C46" s="63">
        <f t="shared" si="0"/>
        <v>0</v>
      </c>
      <c r="D46" s="63">
        <v>0</v>
      </c>
      <c r="E46" s="63">
        <f t="shared" si="4"/>
        <v>0</v>
      </c>
    </row>
    <row r="47" spans="1:5" s="1" customFormat="1" ht="12.75" customHeight="1">
      <c r="A47" s="37">
        <v>30303</v>
      </c>
      <c r="B47" s="39" t="s">
        <v>152</v>
      </c>
      <c r="C47" s="63">
        <f t="shared" si="0"/>
        <v>0</v>
      </c>
      <c r="D47" s="63">
        <v>0</v>
      </c>
      <c r="E47" s="63">
        <f t="shared" si="4"/>
        <v>0</v>
      </c>
    </row>
    <row r="48" spans="1:5" s="1" customFormat="1" ht="12.75" customHeight="1">
      <c r="A48" s="37">
        <v>30304</v>
      </c>
      <c r="B48" s="39" t="s">
        <v>153</v>
      </c>
      <c r="C48" s="63">
        <f t="shared" si="0"/>
        <v>0</v>
      </c>
      <c r="D48" s="63">
        <v>0</v>
      </c>
      <c r="E48" s="63">
        <f t="shared" si="4"/>
        <v>0</v>
      </c>
    </row>
    <row r="49" spans="1:5" s="1" customFormat="1" ht="12.75" customHeight="1">
      <c r="A49" s="37">
        <v>30305</v>
      </c>
      <c r="B49" s="39" t="s">
        <v>154</v>
      </c>
      <c r="C49" s="63">
        <f t="shared" si="0"/>
        <v>12120</v>
      </c>
      <c r="D49" s="63">
        <v>12120</v>
      </c>
      <c r="E49" s="63">
        <f t="shared" si="4"/>
        <v>0</v>
      </c>
    </row>
    <row r="50" spans="1:5" s="1" customFormat="1" ht="12.75" customHeight="1">
      <c r="A50" s="37">
        <v>30307</v>
      </c>
      <c r="B50" s="39" t="s">
        <v>155</v>
      </c>
      <c r="C50" s="63">
        <f t="shared" si="0"/>
        <v>0</v>
      </c>
      <c r="D50" s="63">
        <v>0</v>
      </c>
      <c r="E50" s="63">
        <f t="shared" si="4"/>
        <v>0</v>
      </c>
    </row>
    <row r="51" spans="1:5" s="1" customFormat="1" ht="12.75" customHeight="1">
      <c r="A51" s="37">
        <v>30309</v>
      </c>
      <c r="B51" s="39" t="s">
        <v>156</v>
      </c>
      <c r="C51" s="63">
        <f t="shared" si="0"/>
        <v>0</v>
      </c>
      <c r="D51" s="63">
        <v>0</v>
      </c>
      <c r="E51" s="63">
        <f t="shared" si="4"/>
        <v>0</v>
      </c>
    </row>
    <row r="52" spans="1:5" s="1" customFormat="1" ht="12" customHeight="1">
      <c r="A52" s="37">
        <v>30399</v>
      </c>
      <c r="B52" s="39" t="s">
        <v>157</v>
      </c>
      <c r="C52" s="63">
        <f t="shared" si="0"/>
        <v>0</v>
      </c>
      <c r="D52" s="63">
        <v>0</v>
      </c>
      <c r="E52" s="63">
        <f t="shared" si="4"/>
        <v>0</v>
      </c>
    </row>
    <row r="53" spans="1:5" ht="12.75" customHeight="1">
      <c r="C53" s="67"/>
      <c r="D53" s="67"/>
      <c r="E53" s="67"/>
    </row>
  </sheetData>
  <sheetProtection formatCells="0" formatColumns="0" formatRows="0"/>
  <mergeCells count="4">
    <mergeCell ref="A1:E1"/>
    <mergeCell ref="C3:E3"/>
    <mergeCell ref="A3:A4"/>
    <mergeCell ref="B3:B4"/>
  </mergeCells>
  <phoneticPr fontId="0" type="noConversion"/>
  <pageMargins left="0.75" right="0.75" top="1" bottom="1" header="0.5" footer="0.5"/>
  <pageSetup paperSize="9" scale="87" orientation="portrait"/>
  <headerFooter scaleWithDoc="0" alignWithMargins="0">
    <oddFooter>&amp;C页(&amp;P)</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AX23"/>
  <sheetViews>
    <sheetView showGridLines="0" showZeros="0" workbookViewId="0">
      <selection activeCell="K19" sqref="K19"/>
    </sheetView>
  </sheetViews>
  <sheetFormatPr defaultColWidth="9.1640625" defaultRowHeight="12.75" customHeight="1"/>
  <cols>
    <col min="1" max="3" width="5.33203125" customWidth="1"/>
    <col min="4" max="4" width="19.33203125" customWidth="1"/>
    <col min="5" max="49" width="9.83203125" customWidth="1"/>
    <col min="50" max="50" width="9.1640625" customWidth="1"/>
  </cols>
  <sheetData>
    <row r="1" spans="1:50" ht="32.25" customHeight="1">
      <c r="A1" s="82" t="s">
        <v>159</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row>
    <row r="2" spans="1:50" ht="12.75" customHeight="1">
      <c r="A2" s="15"/>
      <c r="AW2" s="34" t="s">
        <v>72</v>
      </c>
    </row>
    <row r="3" spans="1:50" ht="24.75" customHeight="1">
      <c r="A3" s="86" t="s">
        <v>73</v>
      </c>
      <c r="B3" s="86" t="s">
        <v>74</v>
      </c>
      <c r="C3" s="86" t="s">
        <v>75</v>
      </c>
      <c r="D3" s="85" t="s">
        <v>76</v>
      </c>
      <c r="E3" s="91" t="s">
        <v>83</v>
      </c>
      <c r="F3" s="84" t="s">
        <v>102</v>
      </c>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5"/>
      <c r="AP3" s="85"/>
      <c r="AQ3" s="85"/>
      <c r="AR3" s="85"/>
      <c r="AS3" s="85"/>
      <c r="AT3" s="85"/>
      <c r="AU3" s="85"/>
      <c r="AV3" s="85"/>
      <c r="AW3" s="85"/>
    </row>
    <row r="4" spans="1:50" ht="24.75" customHeight="1">
      <c r="A4" s="86"/>
      <c r="B4" s="86"/>
      <c r="C4" s="86"/>
      <c r="D4" s="85"/>
      <c r="E4" s="91"/>
      <c r="F4" s="85" t="s">
        <v>112</v>
      </c>
      <c r="G4" s="85"/>
      <c r="H4" s="85"/>
      <c r="I4" s="85"/>
      <c r="J4" s="85"/>
      <c r="K4" s="85"/>
      <c r="L4" s="85"/>
      <c r="M4" s="85"/>
      <c r="N4" s="85"/>
      <c r="O4" s="85"/>
      <c r="P4" s="85"/>
      <c r="Q4" s="85"/>
      <c r="R4" s="85"/>
      <c r="S4" s="88" t="s">
        <v>126</v>
      </c>
      <c r="T4" s="85"/>
      <c r="U4" s="85"/>
      <c r="V4" s="85"/>
      <c r="W4" s="85"/>
      <c r="X4" s="85"/>
      <c r="Y4" s="85"/>
      <c r="Z4" s="85"/>
      <c r="AA4" s="85"/>
      <c r="AB4" s="85"/>
      <c r="AC4" s="85"/>
      <c r="AD4" s="85"/>
      <c r="AE4" s="85"/>
      <c r="AF4" s="85"/>
      <c r="AG4" s="85"/>
      <c r="AH4" s="85"/>
      <c r="AI4" s="85"/>
      <c r="AJ4" s="85"/>
      <c r="AK4" s="85"/>
      <c r="AL4" s="85"/>
      <c r="AM4" s="85"/>
      <c r="AN4" s="84"/>
      <c r="AO4" s="85" t="s">
        <v>160</v>
      </c>
      <c r="AP4" s="85"/>
      <c r="AQ4" s="85"/>
      <c r="AR4" s="85"/>
      <c r="AS4" s="85"/>
      <c r="AT4" s="85"/>
      <c r="AU4" s="85"/>
      <c r="AV4" s="85"/>
      <c r="AW4" s="85"/>
    </row>
    <row r="5" spans="1:50" ht="22.5" customHeight="1">
      <c r="A5" s="86"/>
      <c r="B5" s="86"/>
      <c r="C5" s="86"/>
      <c r="D5" s="85"/>
      <c r="E5" s="88"/>
      <c r="F5" s="92" t="s">
        <v>161</v>
      </c>
      <c r="G5" s="89" t="s">
        <v>162</v>
      </c>
      <c r="H5" s="89" t="s">
        <v>163</v>
      </c>
      <c r="I5" s="89"/>
      <c r="J5" s="89" t="s">
        <v>164</v>
      </c>
      <c r="K5" s="89" t="s">
        <v>165</v>
      </c>
      <c r="L5" s="89" t="s">
        <v>166</v>
      </c>
      <c r="M5" s="89" t="s">
        <v>167</v>
      </c>
      <c r="N5" s="89" t="s">
        <v>168</v>
      </c>
      <c r="O5" s="89" t="s">
        <v>169</v>
      </c>
      <c r="P5" s="89" t="s">
        <v>170</v>
      </c>
      <c r="Q5" s="89" t="s">
        <v>171</v>
      </c>
      <c r="R5" s="89" t="s">
        <v>172</v>
      </c>
      <c r="S5" s="89" t="s">
        <v>161</v>
      </c>
      <c r="T5" s="89" t="s">
        <v>173</v>
      </c>
      <c r="U5" s="89" t="s">
        <v>174</v>
      </c>
      <c r="V5" s="89" t="s">
        <v>175</v>
      </c>
      <c r="W5" s="89" t="s">
        <v>176</v>
      </c>
      <c r="X5" s="89" t="s">
        <v>177</v>
      </c>
      <c r="Y5" s="89" t="s">
        <v>178</v>
      </c>
      <c r="Z5" s="89" t="s">
        <v>179</v>
      </c>
      <c r="AA5" s="89" t="s">
        <v>180</v>
      </c>
      <c r="AB5" s="89" t="s">
        <v>181</v>
      </c>
      <c r="AC5" s="89" t="s">
        <v>182</v>
      </c>
      <c r="AD5" s="89" t="s">
        <v>183</v>
      </c>
      <c r="AE5" s="89" t="s">
        <v>184</v>
      </c>
      <c r="AF5" s="89" t="s">
        <v>185</v>
      </c>
      <c r="AG5" s="89" t="s">
        <v>186</v>
      </c>
      <c r="AH5" s="89" t="s">
        <v>187</v>
      </c>
      <c r="AI5" s="89" t="s">
        <v>188</v>
      </c>
      <c r="AJ5" s="89" t="s">
        <v>189</v>
      </c>
      <c r="AK5" s="89" t="s">
        <v>190</v>
      </c>
      <c r="AL5" s="89" t="s">
        <v>191</v>
      </c>
      <c r="AM5" s="90"/>
      <c r="AN5" s="85" t="s">
        <v>192</v>
      </c>
      <c r="AO5" s="85" t="s">
        <v>161</v>
      </c>
      <c r="AP5" s="85" t="s">
        <v>193</v>
      </c>
      <c r="AQ5" s="85" t="s">
        <v>194</v>
      </c>
      <c r="AR5" s="85" t="s">
        <v>195</v>
      </c>
      <c r="AS5" s="85" t="s">
        <v>196</v>
      </c>
      <c r="AT5" s="85" t="s">
        <v>197</v>
      </c>
      <c r="AU5" s="85" t="s">
        <v>198</v>
      </c>
      <c r="AV5" s="85" t="s">
        <v>199</v>
      </c>
      <c r="AW5" s="85" t="s">
        <v>200</v>
      </c>
    </row>
    <row r="6" spans="1:50" ht="30" customHeight="1">
      <c r="A6" s="86"/>
      <c r="B6" s="86"/>
      <c r="C6" s="86"/>
      <c r="D6" s="85"/>
      <c r="E6" s="88"/>
      <c r="F6" s="88"/>
      <c r="G6" s="85"/>
      <c r="H6" s="16" t="s">
        <v>163</v>
      </c>
      <c r="I6" s="16" t="s">
        <v>201</v>
      </c>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16" t="s">
        <v>202</v>
      </c>
      <c r="AM6" s="33" t="s">
        <v>191</v>
      </c>
      <c r="AN6" s="85"/>
      <c r="AO6" s="85"/>
      <c r="AP6" s="85"/>
      <c r="AQ6" s="85"/>
      <c r="AR6" s="85"/>
      <c r="AS6" s="85"/>
      <c r="AT6" s="85"/>
      <c r="AU6" s="85"/>
      <c r="AV6" s="85"/>
      <c r="AW6" s="85"/>
    </row>
    <row r="7" spans="1:50" ht="12.75" customHeight="1">
      <c r="A7" s="26" t="s">
        <v>82</v>
      </c>
      <c r="B7" s="26" t="s">
        <v>82</v>
      </c>
      <c r="C7" s="26" t="s">
        <v>82</v>
      </c>
      <c r="D7" s="26" t="s">
        <v>82</v>
      </c>
      <c r="E7" s="27">
        <v>1</v>
      </c>
      <c r="F7" s="29">
        <v>2</v>
      </c>
      <c r="G7" s="29">
        <v>3</v>
      </c>
      <c r="H7" s="29">
        <v>4</v>
      </c>
      <c r="I7" s="29">
        <v>5</v>
      </c>
      <c r="J7" s="29">
        <v>6</v>
      </c>
      <c r="K7" s="29">
        <v>7</v>
      </c>
      <c r="L7" s="29">
        <v>8</v>
      </c>
      <c r="M7" s="29">
        <v>9</v>
      </c>
      <c r="N7" s="29">
        <v>10</v>
      </c>
      <c r="O7" s="29">
        <v>11</v>
      </c>
      <c r="P7" s="29">
        <v>12</v>
      </c>
      <c r="Q7" s="29">
        <v>13</v>
      </c>
      <c r="R7" s="29">
        <v>14</v>
      </c>
      <c r="S7" s="29">
        <v>15</v>
      </c>
      <c r="T7" s="29">
        <v>16</v>
      </c>
      <c r="U7" s="29">
        <v>17</v>
      </c>
      <c r="V7" s="29">
        <v>18</v>
      </c>
      <c r="W7" s="29">
        <v>19</v>
      </c>
      <c r="X7" s="29">
        <v>20</v>
      </c>
      <c r="Y7" s="29">
        <v>21</v>
      </c>
      <c r="Z7" s="29">
        <v>22</v>
      </c>
      <c r="AA7" s="29">
        <v>23</v>
      </c>
      <c r="AB7" s="29">
        <v>24</v>
      </c>
      <c r="AC7" s="29">
        <v>25</v>
      </c>
      <c r="AD7" s="29">
        <v>26</v>
      </c>
      <c r="AE7" s="29">
        <v>27</v>
      </c>
      <c r="AF7" s="29">
        <v>28</v>
      </c>
      <c r="AG7" s="29">
        <v>29</v>
      </c>
      <c r="AH7" s="29">
        <v>30</v>
      </c>
      <c r="AI7" s="29">
        <v>31</v>
      </c>
      <c r="AJ7" s="29">
        <v>32</v>
      </c>
      <c r="AK7" s="29">
        <v>33</v>
      </c>
      <c r="AL7" s="29">
        <v>34</v>
      </c>
      <c r="AM7" s="29">
        <v>35</v>
      </c>
      <c r="AN7" s="27">
        <v>36</v>
      </c>
      <c r="AO7" s="29">
        <v>37</v>
      </c>
      <c r="AP7" s="29">
        <v>38</v>
      </c>
      <c r="AQ7" s="29">
        <v>39</v>
      </c>
      <c r="AR7" s="29">
        <v>40</v>
      </c>
      <c r="AS7" s="29">
        <v>41</v>
      </c>
      <c r="AT7" s="29">
        <v>42</v>
      </c>
      <c r="AU7" s="29">
        <v>43</v>
      </c>
      <c r="AV7" s="29">
        <v>44</v>
      </c>
      <c r="AW7" s="29">
        <v>45</v>
      </c>
    </row>
    <row r="8" spans="1:50" s="1" customFormat="1" ht="18" customHeight="1">
      <c r="A8" s="10"/>
      <c r="B8" s="10"/>
      <c r="C8" s="10"/>
      <c r="D8" s="32" t="s">
        <v>83</v>
      </c>
      <c r="E8" s="63">
        <f t="shared" ref="E8:AW8" si="0">E9</f>
        <v>10587312</v>
      </c>
      <c r="F8" s="63">
        <f t="shared" si="0"/>
        <v>10257920</v>
      </c>
      <c r="G8" s="63">
        <f t="shared" si="0"/>
        <v>4592140</v>
      </c>
      <c r="H8" s="63">
        <f t="shared" si="0"/>
        <v>0</v>
      </c>
      <c r="I8" s="63">
        <f t="shared" si="0"/>
        <v>0</v>
      </c>
      <c r="J8" s="63">
        <f t="shared" si="0"/>
        <v>0</v>
      </c>
      <c r="K8" s="63">
        <f t="shared" si="0"/>
        <v>0</v>
      </c>
      <c r="L8" s="63">
        <f t="shared" si="0"/>
        <v>2431092</v>
      </c>
      <c r="M8" s="63">
        <f t="shared" si="0"/>
        <v>1105611</v>
      </c>
      <c r="N8" s="63">
        <f t="shared" si="0"/>
        <v>0</v>
      </c>
      <c r="O8" s="63">
        <f t="shared" si="0"/>
        <v>1299869</v>
      </c>
      <c r="P8" s="63">
        <f t="shared" si="0"/>
        <v>829208</v>
      </c>
      <c r="Q8" s="63">
        <f t="shared" si="0"/>
        <v>0</v>
      </c>
      <c r="R8" s="63">
        <f t="shared" si="0"/>
        <v>0</v>
      </c>
      <c r="S8" s="63">
        <f t="shared" si="0"/>
        <v>229608</v>
      </c>
      <c r="T8" s="63">
        <f t="shared" si="0"/>
        <v>0</v>
      </c>
      <c r="U8" s="63">
        <f t="shared" si="0"/>
        <v>0</v>
      </c>
      <c r="V8" s="63">
        <f t="shared" si="0"/>
        <v>0</v>
      </c>
      <c r="W8" s="63">
        <f t="shared" si="0"/>
        <v>0</v>
      </c>
      <c r="X8" s="63">
        <f t="shared" si="0"/>
        <v>0</v>
      </c>
      <c r="Y8" s="63">
        <f t="shared" si="0"/>
        <v>0</v>
      </c>
      <c r="Z8" s="63">
        <f t="shared" si="0"/>
        <v>0</v>
      </c>
      <c r="AA8" s="63">
        <f t="shared" si="0"/>
        <v>0</v>
      </c>
      <c r="AB8" s="63">
        <f t="shared" si="0"/>
        <v>0</v>
      </c>
      <c r="AC8" s="63">
        <f t="shared" si="0"/>
        <v>0</v>
      </c>
      <c r="AD8" s="63">
        <f t="shared" si="0"/>
        <v>0</v>
      </c>
      <c r="AE8" s="63">
        <f t="shared" si="0"/>
        <v>0</v>
      </c>
      <c r="AF8" s="63">
        <f t="shared" si="0"/>
        <v>0</v>
      </c>
      <c r="AG8" s="63">
        <f t="shared" si="0"/>
        <v>0</v>
      </c>
      <c r="AH8" s="63">
        <f t="shared" si="0"/>
        <v>0</v>
      </c>
      <c r="AI8" s="63">
        <f t="shared" si="0"/>
        <v>91843</v>
      </c>
      <c r="AJ8" s="63">
        <f t="shared" si="0"/>
        <v>137765</v>
      </c>
      <c r="AK8" s="63">
        <f t="shared" si="0"/>
        <v>0</v>
      </c>
      <c r="AL8" s="63">
        <f t="shared" si="0"/>
        <v>0</v>
      </c>
      <c r="AM8" s="63">
        <f t="shared" si="0"/>
        <v>0</v>
      </c>
      <c r="AN8" s="63">
        <f t="shared" si="0"/>
        <v>0</v>
      </c>
      <c r="AO8" s="63">
        <f t="shared" si="0"/>
        <v>99784</v>
      </c>
      <c r="AP8" s="63">
        <f t="shared" si="0"/>
        <v>87664</v>
      </c>
      <c r="AQ8" s="63">
        <f t="shared" si="0"/>
        <v>0</v>
      </c>
      <c r="AR8" s="63">
        <f t="shared" si="0"/>
        <v>0</v>
      </c>
      <c r="AS8" s="63">
        <f t="shared" si="0"/>
        <v>0</v>
      </c>
      <c r="AT8" s="63">
        <f t="shared" si="0"/>
        <v>12120</v>
      </c>
      <c r="AU8" s="63">
        <f t="shared" si="0"/>
        <v>0</v>
      </c>
      <c r="AV8" s="63">
        <f t="shared" si="0"/>
        <v>0</v>
      </c>
      <c r="AW8" s="63">
        <f t="shared" si="0"/>
        <v>0</v>
      </c>
      <c r="AX8" s="67"/>
    </row>
    <row r="9" spans="1:50" ht="18" customHeight="1">
      <c r="A9" s="10" t="s">
        <v>84</v>
      </c>
      <c r="B9" s="10"/>
      <c r="C9" s="10"/>
      <c r="D9" s="32" t="s">
        <v>85</v>
      </c>
      <c r="E9" s="63">
        <f t="shared" ref="E9:AW9" si="1">E10</f>
        <v>10587312</v>
      </c>
      <c r="F9" s="63">
        <f t="shared" si="1"/>
        <v>10257920</v>
      </c>
      <c r="G9" s="63">
        <f t="shared" si="1"/>
        <v>4592140</v>
      </c>
      <c r="H9" s="63">
        <f t="shared" si="1"/>
        <v>0</v>
      </c>
      <c r="I9" s="63">
        <f t="shared" si="1"/>
        <v>0</v>
      </c>
      <c r="J9" s="63">
        <f t="shared" si="1"/>
        <v>0</v>
      </c>
      <c r="K9" s="63">
        <f t="shared" si="1"/>
        <v>0</v>
      </c>
      <c r="L9" s="63">
        <f t="shared" si="1"/>
        <v>2431092</v>
      </c>
      <c r="M9" s="63">
        <f t="shared" si="1"/>
        <v>1105611</v>
      </c>
      <c r="N9" s="63">
        <f t="shared" si="1"/>
        <v>0</v>
      </c>
      <c r="O9" s="63">
        <f t="shared" si="1"/>
        <v>1299869</v>
      </c>
      <c r="P9" s="63">
        <f t="shared" si="1"/>
        <v>829208</v>
      </c>
      <c r="Q9" s="63">
        <f t="shared" si="1"/>
        <v>0</v>
      </c>
      <c r="R9" s="63">
        <f t="shared" si="1"/>
        <v>0</v>
      </c>
      <c r="S9" s="63">
        <f t="shared" si="1"/>
        <v>229608</v>
      </c>
      <c r="T9" s="63">
        <f t="shared" si="1"/>
        <v>0</v>
      </c>
      <c r="U9" s="63">
        <f t="shared" si="1"/>
        <v>0</v>
      </c>
      <c r="V9" s="63">
        <f t="shared" si="1"/>
        <v>0</v>
      </c>
      <c r="W9" s="63">
        <f t="shared" si="1"/>
        <v>0</v>
      </c>
      <c r="X9" s="63">
        <f t="shared" si="1"/>
        <v>0</v>
      </c>
      <c r="Y9" s="63">
        <f t="shared" si="1"/>
        <v>0</v>
      </c>
      <c r="Z9" s="63">
        <f t="shared" si="1"/>
        <v>0</v>
      </c>
      <c r="AA9" s="63">
        <f t="shared" si="1"/>
        <v>0</v>
      </c>
      <c r="AB9" s="63">
        <f t="shared" si="1"/>
        <v>0</v>
      </c>
      <c r="AC9" s="63">
        <f t="shared" si="1"/>
        <v>0</v>
      </c>
      <c r="AD9" s="63">
        <f t="shared" si="1"/>
        <v>0</v>
      </c>
      <c r="AE9" s="63">
        <f t="shared" si="1"/>
        <v>0</v>
      </c>
      <c r="AF9" s="63">
        <f t="shared" si="1"/>
        <v>0</v>
      </c>
      <c r="AG9" s="63">
        <f t="shared" si="1"/>
        <v>0</v>
      </c>
      <c r="AH9" s="63">
        <f t="shared" si="1"/>
        <v>0</v>
      </c>
      <c r="AI9" s="63">
        <f t="shared" si="1"/>
        <v>91843</v>
      </c>
      <c r="AJ9" s="63">
        <f t="shared" si="1"/>
        <v>137765</v>
      </c>
      <c r="AK9" s="63">
        <f t="shared" si="1"/>
        <v>0</v>
      </c>
      <c r="AL9" s="63">
        <f t="shared" si="1"/>
        <v>0</v>
      </c>
      <c r="AM9" s="63">
        <f t="shared" si="1"/>
        <v>0</v>
      </c>
      <c r="AN9" s="63">
        <f t="shared" si="1"/>
        <v>0</v>
      </c>
      <c r="AO9" s="63">
        <f t="shared" si="1"/>
        <v>99784</v>
      </c>
      <c r="AP9" s="63">
        <f t="shared" si="1"/>
        <v>87664</v>
      </c>
      <c r="AQ9" s="63">
        <f t="shared" si="1"/>
        <v>0</v>
      </c>
      <c r="AR9" s="63">
        <f t="shared" si="1"/>
        <v>0</v>
      </c>
      <c r="AS9" s="63">
        <f t="shared" si="1"/>
        <v>0</v>
      </c>
      <c r="AT9" s="63">
        <f t="shared" si="1"/>
        <v>12120</v>
      </c>
      <c r="AU9" s="63">
        <f t="shared" si="1"/>
        <v>0</v>
      </c>
      <c r="AV9" s="63">
        <f t="shared" si="1"/>
        <v>0</v>
      </c>
      <c r="AW9" s="63">
        <f t="shared" si="1"/>
        <v>0</v>
      </c>
      <c r="AX9" s="67"/>
    </row>
    <row r="10" spans="1:50" ht="18" customHeight="1">
      <c r="A10" s="10"/>
      <c r="B10" s="10" t="s">
        <v>92</v>
      </c>
      <c r="C10" s="10"/>
      <c r="D10" s="32" t="s">
        <v>93</v>
      </c>
      <c r="E10" s="63">
        <f t="shared" ref="E10:AW10" si="2">E11</f>
        <v>10587312</v>
      </c>
      <c r="F10" s="63">
        <f t="shared" si="2"/>
        <v>10257920</v>
      </c>
      <c r="G10" s="63">
        <f t="shared" si="2"/>
        <v>4592140</v>
      </c>
      <c r="H10" s="63">
        <f t="shared" si="2"/>
        <v>0</v>
      </c>
      <c r="I10" s="63">
        <f t="shared" si="2"/>
        <v>0</v>
      </c>
      <c r="J10" s="63">
        <f t="shared" si="2"/>
        <v>0</v>
      </c>
      <c r="K10" s="63">
        <f t="shared" si="2"/>
        <v>0</v>
      </c>
      <c r="L10" s="63">
        <f t="shared" si="2"/>
        <v>2431092</v>
      </c>
      <c r="M10" s="63">
        <f t="shared" si="2"/>
        <v>1105611</v>
      </c>
      <c r="N10" s="63">
        <f t="shared" si="2"/>
        <v>0</v>
      </c>
      <c r="O10" s="63">
        <f t="shared" si="2"/>
        <v>1299869</v>
      </c>
      <c r="P10" s="63">
        <f t="shared" si="2"/>
        <v>829208</v>
      </c>
      <c r="Q10" s="63">
        <f t="shared" si="2"/>
        <v>0</v>
      </c>
      <c r="R10" s="63">
        <f t="shared" si="2"/>
        <v>0</v>
      </c>
      <c r="S10" s="63">
        <f t="shared" si="2"/>
        <v>229608</v>
      </c>
      <c r="T10" s="63">
        <f t="shared" si="2"/>
        <v>0</v>
      </c>
      <c r="U10" s="63">
        <f t="shared" si="2"/>
        <v>0</v>
      </c>
      <c r="V10" s="63">
        <f t="shared" si="2"/>
        <v>0</v>
      </c>
      <c r="W10" s="63">
        <f t="shared" si="2"/>
        <v>0</v>
      </c>
      <c r="X10" s="63">
        <f t="shared" si="2"/>
        <v>0</v>
      </c>
      <c r="Y10" s="63">
        <f t="shared" si="2"/>
        <v>0</v>
      </c>
      <c r="Z10" s="63">
        <f t="shared" si="2"/>
        <v>0</v>
      </c>
      <c r="AA10" s="63">
        <f t="shared" si="2"/>
        <v>0</v>
      </c>
      <c r="AB10" s="63">
        <f t="shared" si="2"/>
        <v>0</v>
      </c>
      <c r="AC10" s="63">
        <f t="shared" si="2"/>
        <v>0</v>
      </c>
      <c r="AD10" s="63">
        <f t="shared" si="2"/>
        <v>0</v>
      </c>
      <c r="AE10" s="63">
        <f t="shared" si="2"/>
        <v>0</v>
      </c>
      <c r="AF10" s="63">
        <f t="shared" si="2"/>
        <v>0</v>
      </c>
      <c r="AG10" s="63">
        <f t="shared" si="2"/>
        <v>0</v>
      </c>
      <c r="AH10" s="63">
        <f t="shared" si="2"/>
        <v>0</v>
      </c>
      <c r="AI10" s="63">
        <f t="shared" si="2"/>
        <v>91843</v>
      </c>
      <c r="AJ10" s="63">
        <f t="shared" si="2"/>
        <v>137765</v>
      </c>
      <c r="AK10" s="63">
        <f t="shared" si="2"/>
        <v>0</v>
      </c>
      <c r="AL10" s="63">
        <f t="shared" si="2"/>
        <v>0</v>
      </c>
      <c r="AM10" s="63">
        <f t="shared" si="2"/>
        <v>0</v>
      </c>
      <c r="AN10" s="63">
        <f t="shared" si="2"/>
        <v>0</v>
      </c>
      <c r="AO10" s="63">
        <f t="shared" si="2"/>
        <v>99784</v>
      </c>
      <c r="AP10" s="63">
        <f t="shared" si="2"/>
        <v>87664</v>
      </c>
      <c r="AQ10" s="63">
        <f t="shared" si="2"/>
        <v>0</v>
      </c>
      <c r="AR10" s="63">
        <f t="shared" si="2"/>
        <v>0</v>
      </c>
      <c r="AS10" s="63">
        <f t="shared" si="2"/>
        <v>0</v>
      </c>
      <c r="AT10" s="63">
        <f t="shared" si="2"/>
        <v>12120</v>
      </c>
      <c r="AU10" s="63">
        <f t="shared" si="2"/>
        <v>0</v>
      </c>
      <c r="AV10" s="63">
        <f t="shared" si="2"/>
        <v>0</v>
      </c>
      <c r="AW10" s="63">
        <f t="shared" si="2"/>
        <v>0</v>
      </c>
      <c r="AX10" s="67"/>
    </row>
    <row r="11" spans="1:50" ht="42" customHeight="1">
      <c r="A11" s="10" t="s">
        <v>88</v>
      </c>
      <c r="B11" s="10" t="s">
        <v>94</v>
      </c>
      <c r="C11" s="10" t="s">
        <v>90</v>
      </c>
      <c r="D11" s="32" t="s">
        <v>96</v>
      </c>
      <c r="E11" s="63">
        <f>'一般公共预算基本支出表（纵向）'!C6</f>
        <v>10587312</v>
      </c>
      <c r="F11" s="78">
        <f>'一般公共预算基本支出表（纵向）'!D7</f>
        <v>10257920</v>
      </c>
      <c r="G11" s="78">
        <f>'一般公共预算基本支出表（纵向）'!D8</f>
        <v>4592140</v>
      </c>
      <c r="H11" s="78">
        <f>'一般公共预算基本支出表（纵向）'!D10</f>
        <v>0</v>
      </c>
      <c r="I11" s="78">
        <f>'一般公共预算基本支出表（纵向）'!D11</f>
        <v>0</v>
      </c>
      <c r="J11" s="79">
        <f>'一般公共预算基本支出表（纵向）'!D12</f>
        <v>0</v>
      </c>
      <c r="K11" s="78">
        <f>'一般公共预算基本支出表（纵向）'!D13</f>
        <v>0</v>
      </c>
      <c r="L11" s="78">
        <f>'一般公共预算基本支出表（纵向）'!D14</f>
        <v>2431092</v>
      </c>
      <c r="M11" s="78">
        <f>'一般公共预算基本支出表（纵向）'!D15</f>
        <v>1105611</v>
      </c>
      <c r="N11" s="78">
        <f>'一般公共预算基本支出表（纵向）'!D16</f>
        <v>0</v>
      </c>
      <c r="O11" s="78">
        <f>'一般公共预算基本支出表（纵向）'!D17</f>
        <v>1299869</v>
      </c>
      <c r="P11" s="78">
        <f>'一般公共预算基本支出表（纵向）'!D18</f>
        <v>829208</v>
      </c>
      <c r="Q11" s="78">
        <f>'一般公共预算基本支出表（纵向）'!D19</f>
        <v>0</v>
      </c>
      <c r="R11" s="78">
        <f>'一般公共预算基本支出表（纵向）'!D20</f>
        <v>0</v>
      </c>
      <c r="S11" s="78">
        <f>'一般公共预算基本支出表（纵向）'!E21</f>
        <v>229608</v>
      </c>
      <c r="T11" s="78">
        <f>'一般公共预算基本支出表（纵向）'!E22</f>
        <v>0</v>
      </c>
      <c r="U11" s="78">
        <f>'一般公共预算基本支出表（纵向）'!E23</f>
        <v>0</v>
      </c>
      <c r="V11" s="78">
        <f>'一般公共预算基本支出表（纵向）'!E24</f>
        <v>0</v>
      </c>
      <c r="W11" s="78">
        <f>'一般公共预算基本支出表（纵向）'!E25</f>
        <v>0</v>
      </c>
      <c r="X11" s="78">
        <f>'一般公共预算基本支出表（纵向）'!E26</f>
        <v>0</v>
      </c>
      <c r="Y11" s="78">
        <f>'一般公共预算基本支出表（纵向）'!E27</f>
        <v>0</v>
      </c>
      <c r="Z11" s="78">
        <f>'一般公共预算基本支出表（纵向）'!E28</f>
        <v>0</v>
      </c>
      <c r="AA11" s="78">
        <f>'一般公共预算基本支出表（纵向）'!E29</f>
        <v>0</v>
      </c>
      <c r="AB11" s="78">
        <f>'一般公共预算基本支出表（纵向）'!E30</f>
        <v>0</v>
      </c>
      <c r="AC11" s="78">
        <f>'一般公共预算基本支出表（纵向）'!E31</f>
        <v>0</v>
      </c>
      <c r="AD11" s="78">
        <f>'一般公共预算基本支出表（纵向）'!E32</f>
        <v>0</v>
      </c>
      <c r="AE11" s="78">
        <f>'一般公共预算基本支出表（纵向）'!E33</f>
        <v>0</v>
      </c>
      <c r="AF11" s="78">
        <f>'一般公共预算基本支出表（纵向）'!E34</f>
        <v>0</v>
      </c>
      <c r="AG11" s="78">
        <f>'一般公共预算基本支出表（纵向）'!E35</f>
        <v>0</v>
      </c>
      <c r="AH11" s="78">
        <f>'一般公共预算基本支出表（纵向）'!E36</f>
        <v>0</v>
      </c>
      <c r="AI11" s="78">
        <f>'一般公共预算基本支出表（纵向）'!E37</f>
        <v>91843</v>
      </c>
      <c r="AJ11" s="78">
        <f>'一般公共预算基本支出表（纵向）'!E38</f>
        <v>137765</v>
      </c>
      <c r="AK11" s="78">
        <f>'一般公共预算基本支出表（纵向）'!E39</f>
        <v>0</v>
      </c>
      <c r="AL11" s="78">
        <f>'一般公共预算基本支出表（纵向）'!E41</f>
        <v>0</v>
      </c>
      <c r="AM11" s="78">
        <f>'一般公共预算基本支出表（纵向）'!E42</f>
        <v>0</v>
      </c>
      <c r="AN11" s="78">
        <f>'一般公共预算基本支出表（纵向）'!E43</f>
        <v>0</v>
      </c>
      <c r="AO11" s="78">
        <f>'一般公共预算基本支出表（纵向）'!D44</f>
        <v>99784</v>
      </c>
      <c r="AP11" s="78">
        <f>'一般公共预算基本支出表（纵向）'!D45</f>
        <v>87664</v>
      </c>
      <c r="AQ11" s="78">
        <f>'一般公共预算基本支出表（纵向）'!D46</f>
        <v>0</v>
      </c>
      <c r="AR11" s="78">
        <f>'一般公共预算基本支出表（纵向）'!D47</f>
        <v>0</v>
      </c>
      <c r="AS11" s="78">
        <f>'一般公共预算基本支出表（纵向）'!D48</f>
        <v>0</v>
      </c>
      <c r="AT11" s="78">
        <f>'一般公共预算基本支出表（纵向）'!D49</f>
        <v>12120</v>
      </c>
      <c r="AU11" s="78">
        <f>'一般公共预算基本支出表（纵向）'!D50</f>
        <v>0</v>
      </c>
      <c r="AV11" s="78">
        <f>'一般公共预算基本支出表（纵向）'!D51</f>
        <v>0</v>
      </c>
      <c r="AW11" s="78">
        <f>'一般公共预算基本支出表（纵向）'!D52</f>
        <v>0</v>
      </c>
      <c r="AX11" s="67"/>
    </row>
    <row r="12" spans="1:50" ht="18" customHeight="1">
      <c r="B12" s="5"/>
      <c r="F12" s="5"/>
      <c r="H12" s="5"/>
      <c r="I12" s="5"/>
      <c r="J12" s="5"/>
      <c r="L12" s="5"/>
      <c r="M12" s="5"/>
      <c r="N12" s="5"/>
      <c r="O12" s="5"/>
      <c r="P12" s="5"/>
      <c r="Q12" s="5"/>
      <c r="R12" s="5"/>
      <c r="S12" s="5"/>
      <c r="U12" s="5"/>
      <c r="V12" s="5"/>
      <c r="W12" s="5"/>
      <c r="X12" s="5"/>
      <c r="Y12" s="5"/>
      <c r="Z12" s="5"/>
      <c r="AA12" s="5"/>
      <c r="AB12" s="5"/>
      <c r="AC12" s="5"/>
      <c r="AD12" s="5"/>
      <c r="AE12" s="5"/>
      <c r="AF12" s="5"/>
      <c r="AG12" s="5"/>
      <c r="AH12" s="5"/>
      <c r="AI12" s="5"/>
      <c r="AJ12" s="5"/>
      <c r="AK12" s="5"/>
      <c r="AL12" s="5"/>
      <c r="AM12" s="5"/>
      <c r="AN12" s="5"/>
      <c r="AO12" s="5"/>
      <c r="AP12" s="5"/>
      <c r="AQ12" s="5"/>
      <c r="AR12" s="5"/>
      <c r="AS12" s="5"/>
      <c r="AW12" s="5"/>
      <c r="AX12" s="5"/>
    </row>
    <row r="13" spans="1:50" ht="18" customHeight="1">
      <c r="D13" s="5"/>
      <c r="F13" s="5"/>
      <c r="H13" s="5"/>
      <c r="I13" s="5"/>
      <c r="J13" s="5"/>
      <c r="K13" s="5"/>
      <c r="L13" s="5"/>
      <c r="M13" s="5"/>
      <c r="N13" s="5"/>
      <c r="O13" s="5"/>
      <c r="P13" s="5"/>
      <c r="Q13" s="5"/>
      <c r="R13" s="5"/>
      <c r="S13" s="5"/>
      <c r="T13" s="5"/>
      <c r="U13" s="5"/>
      <c r="W13" s="5"/>
      <c r="X13" s="5"/>
      <c r="Y13" s="5"/>
      <c r="Z13" s="5"/>
      <c r="AA13" s="5"/>
      <c r="AF13" s="5"/>
      <c r="AH13" s="5"/>
      <c r="AJ13" s="5"/>
      <c r="AN13" s="5"/>
      <c r="AO13" s="5"/>
      <c r="AP13" s="5"/>
      <c r="AQ13" s="5"/>
      <c r="AR13" s="5"/>
      <c r="AS13" s="5"/>
      <c r="AT13" s="5"/>
      <c r="AU13" s="5"/>
      <c r="AV13" s="5"/>
      <c r="AW13" s="5"/>
      <c r="AX13" s="5"/>
    </row>
    <row r="14" spans="1:50" ht="18" customHeight="1">
      <c r="D14" s="5"/>
      <c r="F14" s="5"/>
      <c r="G14" s="5"/>
      <c r="I14" s="5"/>
      <c r="J14" s="5"/>
      <c r="L14" s="5"/>
      <c r="M14" s="5"/>
      <c r="N14" s="5"/>
      <c r="O14" s="5"/>
      <c r="P14" s="5"/>
      <c r="Q14" s="5"/>
      <c r="R14" s="5"/>
      <c r="S14" s="5"/>
      <c r="T14" s="5"/>
      <c r="V14" s="5"/>
      <c r="X14" s="5"/>
      <c r="Y14" s="5"/>
      <c r="Z14" s="5"/>
      <c r="AA14" s="5"/>
      <c r="AE14" s="5"/>
      <c r="AF14" s="5"/>
      <c r="AG14" s="5"/>
      <c r="AH14" s="5"/>
      <c r="AI14" s="5"/>
      <c r="AJ14" s="5"/>
      <c r="AK14" s="5"/>
      <c r="AL14" s="5"/>
      <c r="AM14" s="5"/>
      <c r="AP14" s="5"/>
      <c r="AQ14" s="5"/>
    </row>
    <row r="15" spans="1:50" ht="18" customHeight="1">
      <c r="D15" s="5"/>
      <c r="E15" s="5"/>
      <c r="F15" s="5"/>
      <c r="G15" s="5"/>
      <c r="H15" s="5"/>
      <c r="I15" s="5"/>
      <c r="J15" s="5"/>
      <c r="K15" s="5"/>
      <c r="L15" s="5"/>
      <c r="M15" s="5"/>
      <c r="O15" s="5"/>
      <c r="P15" s="5"/>
      <c r="Q15" s="5"/>
      <c r="R15" s="5"/>
      <c r="S15" s="5"/>
      <c r="T15" s="5"/>
      <c r="U15" s="5"/>
      <c r="V15" s="5"/>
      <c r="W15" s="5"/>
      <c r="Y15" s="5"/>
      <c r="Z15" s="5"/>
      <c r="AB15" s="5"/>
      <c r="AD15" s="5"/>
      <c r="AG15" s="5"/>
      <c r="AH15" s="5"/>
      <c r="AI15" s="5"/>
      <c r="AL15" s="5"/>
      <c r="AR15" s="5"/>
    </row>
    <row r="16" spans="1:50" ht="18" customHeight="1">
      <c r="C16" s="5"/>
      <c r="E16" s="5"/>
      <c r="F16" s="5"/>
      <c r="G16" s="5"/>
      <c r="K16" s="5"/>
      <c r="L16" s="5"/>
      <c r="M16" s="5"/>
      <c r="N16" s="5"/>
      <c r="O16" s="5"/>
      <c r="T16" s="5"/>
      <c r="U16" s="5"/>
      <c r="V16" s="5"/>
      <c r="W16" s="5"/>
      <c r="X16" s="5"/>
      <c r="Y16" s="5"/>
      <c r="AD16" s="5"/>
      <c r="AG16" s="5"/>
      <c r="AH16" s="5"/>
      <c r="AK16" s="5"/>
      <c r="AR16" s="5"/>
      <c r="AT16" s="5"/>
      <c r="AU16" s="5"/>
    </row>
    <row r="17" spans="4:41" ht="18" customHeight="1">
      <c r="E17" s="5"/>
      <c r="F17" s="5"/>
      <c r="H17" s="5"/>
      <c r="O17" s="5"/>
      <c r="P17" s="5"/>
      <c r="Q17" s="5"/>
      <c r="W17" s="5"/>
      <c r="Y17" s="5"/>
      <c r="Z17" s="5"/>
      <c r="AC17" s="5"/>
      <c r="AH17" s="5"/>
      <c r="AI17" s="5"/>
    </row>
    <row r="18" spans="4:41" ht="18" customHeight="1">
      <c r="D18" s="5"/>
      <c r="E18" s="5"/>
      <c r="I18" s="5"/>
      <c r="J18" s="5"/>
      <c r="K18" s="5"/>
      <c r="O18" s="5"/>
      <c r="P18" s="5"/>
      <c r="Q18" s="5"/>
      <c r="T18" s="5"/>
      <c r="U18" s="5"/>
      <c r="X18" s="5"/>
      <c r="AB18" s="5"/>
      <c r="AE18" s="5"/>
      <c r="AF18" s="5"/>
      <c r="AH18" s="5"/>
      <c r="AL18" s="5"/>
    </row>
    <row r="19" spans="4:41" ht="18" customHeight="1">
      <c r="U19" s="5"/>
      <c r="Y19" s="5"/>
      <c r="AD19" s="5"/>
      <c r="AK19" s="5"/>
      <c r="AL19" s="5"/>
    </row>
    <row r="20" spans="4:41" ht="18" customHeight="1">
      <c r="L20" s="5"/>
      <c r="S20" s="5"/>
      <c r="X20" s="5"/>
      <c r="AI20" s="5"/>
      <c r="AO20" s="5"/>
    </row>
    <row r="21" spans="4:41" ht="18" customHeight="1">
      <c r="E21" s="5"/>
      <c r="F21" s="5"/>
      <c r="G21" s="5"/>
      <c r="X21" s="5"/>
      <c r="AC21" s="5"/>
      <c r="AI21" s="5"/>
      <c r="AJ21" s="5"/>
    </row>
    <row r="22" spans="4:41" ht="18" customHeight="1">
      <c r="AB22" s="5"/>
    </row>
    <row r="23" spans="4:41" ht="18" customHeight="1">
      <c r="Y23" s="5"/>
    </row>
  </sheetData>
  <sheetProtection formatCells="0" formatColumns="0" formatRows="0"/>
  <mergeCells count="52">
    <mergeCell ref="AW5:AW6"/>
    <mergeCell ref="AR5:AR6"/>
    <mergeCell ref="AS5:AS6"/>
    <mergeCell ref="AT5:AT6"/>
    <mergeCell ref="AU5:AU6"/>
    <mergeCell ref="AV5:AV6"/>
    <mergeCell ref="AK5:AK6"/>
    <mergeCell ref="AN5:AN6"/>
    <mergeCell ref="AO5:AO6"/>
    <mergeCell ref="AP5:AP6"/>
    <mergeCell ref="AQ5:AQ6"/>
    <mergeCell ref="AF5:AF6"/>
    <mergeCell ref="AG5:AG6"/>
    <mergeCell ref="AH5:AH6"/>
    <mergeCell ref="AI5:AI6"/>
    <mergeCell ref="AJ5:AJ6"/>
    <mergeCell ref="AA5:AA6"/>
    <mergeCell ref="AB5:AB6"/>
    <mergeCell ref="AC5:AC6"/>
    <mergeCell ref="AD5:AD6"/>
    <mergeCell ref="AE5:AE6"/>
    <mergeCell ref="V5:V6"/>
    <mergeCell ref="W5:W6"/>
    <mergeCell ref="X5:X6"/>
    <mergeCell ref="Y5:Y6"/>
    <mergeCell ref="Z5:Z6"/>
    <mergeCell ref="Q5:Q6"/>
    <mergeCell ref="R5:R6"/>
    <mergeCell ref="S5:S6"/>
    <mergeCell ref="T5:T6"/>
    <mergeCell ref="U5:U6"/>
    <mergeCell ref="H5:I5"/>
    <mergeCell ref="AL5:AM5"/>
    <mergeCell ref="A3:A6"/>
    <mergeCell ref="B3:B6"/>
    <mergeCell ref="C3:C6"/>
    <mergeCell ref="D3:D6"/>
    <mergeCell ref="E3:E6"/>
    <mergeCell ref="F5:F6"/>
    <mergeCell ref="G5:G6"/>
    <mergeCell ref="J5:J6"/>
    <mergeCell ref="K5:K6"/>
    <mergeCell ref="L5:L6"/>
    <mergeCell ref="M5:M6"/>
    <mergeCell ref="N5:N6"/>
    <mergeCell ref="O5:O6"/>
    <mergeCell ref="P5:P6"/>
    <mergeCell ref="A1:AW1"/>
    <mergeCell ref="F3:AW3"/>
    <mergeCell ref="F4:R4"/>
    <mergeCell ref="S4:AN4"/>
    <mergeCell ref="AO4:AW4"/>
  </mergeCells>
  <phoneticPr fontId="0" type="noConversion"/>
  <pageMargins left="0.75" right="0.75" top="1" bottom="1" header="0.5" footer="0.5"/>
  <pageSetup paperSize="9" scale="33" fitToHeight="99" orientation="landscape"/>
  <headerFooter scaleWithDoc="0" alignWithMargins="0">
    <oddFooter>&amp;C页(&amp;P)</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G20"/>
  <sheetViews>
    <sheetView showGridLines="0" showZeros="0" workbookViewId="0">
      <selection activeCell="A7" sqref="A7:XFD9"/>
    </sheetView>
  </sheetViews>
  <sheetFormatPr defaultColWidth="9.1640625" defaultRowHeight="12.75" customHeight="1"/>
  <cols>
    <col min="1" max="3" width="6.5" customWidth="1"/>
    <col min="4" max="4" width="46.1640625" customWidth="1"/>
    <col min="5" max="7" width="27.1640625" customWidth="1"/>
    <col min="8" max="8" width="9.1640625" customWidth="1"/>
  </cols>
  <sheetData>
    <row r="1" spans="1:7" ht="32.25" customHeight="1">
      <c r="A1" s="82" t="s">
        <v>203</v>
      </c>
      <c r="B1" s="82"/>
      <c r="C1" s="82"/>
      <c r="D1" s="82"/>
      <c r="E1" s="82"/>
      <c r="F1" s="82"/>
      <c r="G1" s="82"/>
    </row>
    <row r="2" spans="1:7" s="1" customFormat="1" ht="12.75" customHeight="1">
      <c r="A2" s="23"/>
      <c r="G2" s="24" t="s">
        <v>72</v>
      </c>
    </row>
    <row r="3" spans="1:7" ht="25.5" customHeight="1">
      <c r="A3" s="93" t="s">
        <v>73</v>
      </c>
      <c r="B3" s="93" t="s">
        <v>74</v>
      </c>
      <c r="C3" s="93" t="s">
        <v>75</v>
      </c>
      <c r="D3" s="93" t="s">
        <v>76</v>
      </c>
      <c r="E3" s="87" t="s">
        <v>204</v>
      </c>
      <c r="F3" s="87"/>
      <c r="G3" s="87"/>
    </row>
    <row r="4" spans="1:7" ht="20.25" customHeight="1">
      <c r="A4" s="93"/>
      <c r="B4" s="93"/>
      <c r="C4" s="93"/>
      <c r="D4" s="87"/>
      <c r="E4" s="25" t="s">
        <v>83</v>
      </c>
      <c r="F4" s="26" t="s">
        <v>102</v>
      </c>
      <c r="G4" s="26" t="s">
        <v>103</v>
      </c>
    </row>
    <row r="5" spans="1:7" ht="12.75" customHeight="1">
      <c r="A5" s="27" t="s">
        <v>82</v>
      </c>
      <c r="B5" s="27" t="s">
        <v>82</v>
      </c>
      <c r="C5" s="27" t="s">
        <v>82</v>
      </c>
      <c r="D5" s="28" t="s">
        <v>82</v>
      </c>
      <c r="E5" s="29">
        <v>1</v>
      </c>
      <c r="F5" s="29">
        <v>2</v>
      </c>
      <c r="G5" s="29">
        <v>3</v>
      </c>
    </row>
    <row r="6" spans="1:7" s="1" customFormat="1" ht="18.75" customHeight="1">
      <c r="A6" s="30"/>
      <c r="B6" s="30"/>
      <c r="C6" s="30"/>
      <c r="D6" s="31"/>
      <c r="E6" s="22"/>
      <c r="F6" s="22"/>
      <c r="G6" s="22"/>
    </row>
    <row r="7" spans="1:7" ht="12.75" customHeight="1">
      <c r="A7" s="5"/>
      <c r="B7" s="5"/>
      <c r="D7" s="5"/>
      <c r="G7" s="5"/>
    </row>
    <row r="8" spans="1:7" ht="12.75" customHeight="1">
      <c r="D8" s="5"/>
      <c r="E8" s="5"/>
    </row>
    <row r="9" spans="1:7" ht="12.75" customHeight="1">
      <c r="B9" s="5"/>
      <c r="D9" s="5"/>
    </row>
    <row r="10" spans="1:7" ht="12.75" customHeight="1">
      <c r="B10" s="5"/>
    </row>
    <row r="11" spans="1:7" ht="12.75" customHeight="1">
      <c r="B11" s="5"/>
      <c r="E11" s="5"/>
    </row>
    <row r="12" spans="1:7" ht="12.75" customHeight="1">
      <c r="C12" s="5"/>
      <c r="D12" s="5"/>
    </row>
    <row r="13" spans="1:7" ht="12.75" customHeight="1">
      <c r="E13" s="5"/>
    </row>
    <row r="14" spans="1:7" ht="12.75" customHeight="1">
      <c r="C14" s="5"/>
    </row>
    <row r="16" spans="1:7" ht="12.75" customHeight="1">
      <c r="D16" s="5"/>
    </row>
    <row r="18" spans="4:4" ht="12.75" customHeight="1">
      <c r="D18" s="5"/>
    </row>
    <row r="20" spans="4:4" ht="12.75" customHeight="1">
      <c r="D20" s="5"/>
    </row>
  </sheetData>
  <sheetProtection formatCells="0" formatColumns="0" formatRows="0"/>
  <mergeCells count="6">
    <mergeCell ref="A1:G1"/>
    <mergeCell ref="E3:G3"/>
    <mergeCell ref="A3:A4"/>
    <mergeCell ref="B3:B4"/>
    <mergeCell ref="C3:C4"/>
    <mergeCell ref="D3:D4"/>
  </mergeCells>
  <phoneticPr fontId="0" type="noConversion"/>
  <pageMargins left="0.75" right="0.75" top="1" bottom="1" header="0.5" footer="0.5"/>
  <pageSetup paperSize="9" fitToHeight="99" orientation="landscape"/>
  <headerFooter scaleWithDoc="0" alignWithMargins="0">
    <oddFooter>&amp;C页(&amp;P)</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K16"/>
  <sheetViews>
    <sheetView showGridLines="0" showZeros="0" workbookViewId="0">
      <selection activeCell="E17" sqref="E17"/>
    </sheetView>
  </sheetViews>
  <sheetFormatPr defaultColWidth="9.1640625" defaultRowHeight="12.75" customHeight="1"/>
  <cols>
    <col min="1" max="1" width="27.6640625" customWidth="1"/>
    <col min="2" max="9" width="21" customWidth="1"/>
    <col min="10" max="10" width="9.1640625" customWidth="1"/>
  </cols>
  <sheetData>
    <row r="1" spans="1:11" ht="33.75" customHeight="1">
      <c r="A1" s="82" t="s">
        <v>205</v>
      </c>
      <c r="B1" s="82"/>
      <c r="C1" s="82"/>
      <c r="D1" s="82"/>
      <c r="E1" s="82"/>
      <c r="F1" s="82"/>
      <c r="G1" s="82"/>
      <c r="H1" s="82"/>
      <c r="I1" s="82"/>
    </row>
    <row r="2" spans="1:11" ht="12.75" customHeight="1">
      <c r="A2" s="15"/>
      <c r="I2" s="20" t="s">
        <v>72</v>
      </c>
    </row>
    <row r="3" spans="1:11" ht="19.5" customHeight="1">
      <c r="A3" s="86" t="s">
        <v>206</v>
      </c>
      <c r="B3" s="85" t="s">
        <v>207</v>
      </c>
      <c r="C3" s="85"/>
      <c r="D3" s="85"/>
      <c r="E3" s="86"/>
      <c r="F3" s="85" t="s">
        <v>208</v>
      </c>
      <c r="G3" s="85"/>
      <c r="H3" s="85"/>
      <c r="I3" s="85"/>
    </row>
    <row r="4" spans="1:11" ht="42.75" customHeight="1">
      <c r="A4" s="84"/>
      <c r="B4" s="6" t="s">
        <v>209</v>
      </c>
      <c r="C4" s="7" t="s">
        <v>210</v>
      </c>
      <c r="D4" s="7" t="s">
        <v>211</v>
      </c>
      <c r="E4" s="7" t="s">
        <v>212</v>
      </c>
      <c r="F4" s="21" t="s">
        <v>209</v>
      </c>
      <c r="G4" s="7" t="s">
        <v>210</v>
      </c>
      <c r="H4" s="7" t="s">
        <v>213</v>
      </c>
      <c r="I4" s="21" t="s">
        <v>212</v>
      </c>
    </row>
    <row r="5" spans="1:11" s="1" customFormat="1" ht="20.100000000000001" customHeight="1">
      <c r="A5" s="2" t="s">
        <v>83</v>
      </c>
      <c r="B5" s="78">
        <f>B6+B7+B8+B9</f>
        <v>0</v>
      </c>
      <c r="C5" s="78">
        <f t="shared" ref="C5:I5" si="0">C6+C7+C8+C9</f>
        <v>0</v>
      </c>
      <c r="D5" s="78">
        <f t="shared" si="0"/>
        <v>0</v>
      </c>
      <c r="E5" s="78">
        <f t="shared" si="0"/>
        <v>0</v>
      </c>
      <c r="F5" s="78">
        <f t="shared" si="0"/>
        <v>0</v>
      </c>
      <c r="G5" s="78">
        <f t="shared" si="0"/>
        <v>0</v>
      </c>
      <c r="H5" s="78">
        <f t="shared" si="0"/>
        <v>0</v>
      </c>
      <c r="I5" s="78">
        <f t="shared" si="0"/>
        <v>0</v>
      </c>
      <c r="J5" s="67"/>
      <c r="K5" s="67"/>
    </row>
    <row r="6" spans="1:11" ht="20.100000000000001" customHeight="1">
      <c r="A6" s="2" t="s">
        <v>214</v>
      </c>
      <c r="B6" s="78">
        <f t="shared" ref="B6:B9" si="1">C6+D6+E6</f>
        <v>0</v>
      </c>
      <c r="C6" s="78">
        <v>0</v>
      </c>
      <c r="D6" s="78">
        <v>0</v>
      </c>
      <c r="E6" s="78">
        <v>0</v>
      </c>
      <c r="F6" s="78">
        <f t="shared" ref="F6:F9" si="2">G6+H6+I6</f>
        <v>0</v>
      </c>
      <c r="G6" s="78">
        <v>0</v>
      </c>
      <c r="H6" s="78">
        <v>0</v>
      </c>
      <c r="I6" s="78">
        <v>0</v>
      </c>
      <c r="J6" s="67"/>
      <c r="K6" s="67"/>
    </row>
    <row r="7" spans="1:11" ht="20.100000000000001" customHeight="1">
      <c r="A7" s="2" t="s">
        <v>215</v>
      </c>
      <c r="B7" s="78">
        <f t="shared" si="1"/>
        <v>0</v>
      </c>
      <c r="C7" s="78"/>
      <c r="D7" s="78"/>
      <c r="E7" s="78">
        <v>0</v>
      </c>
      <c r="F7" s="78">
        <f t="shared" si="2"/>
        <v>0</v>
      </c>
      <c r="G7" s="78"/>
      <c r="H7" s="78"/>
      <c r="I7" s="78">
        <v>0</v>
      </c>
      <c r="J7" s="67"/>
      <c r="K7" s="67"/>
    </row>
    <row r="8" spans="1:11" ht="20.100000000000001" customHeight="1">
      <c r="A8" s="2" t="s">
        <v>190</v>
      </c>
      <c r="B8" s="78">
        <f t="shared" si="1"/>
        <v>0</v>
      </c>
      <c r="C8" s="78">
        <v>0</v>
      </c>
      <c r="D8" s="78">
        <v>0</v>
      </c>
      <c r="E8" s="78">
        <v>0</v>
      </c>
      <c r="F8" s="78">
        <f t="shared" si="2"/>
        <v>0</v>
      </c>
      <c r="G8" s="78">
        <v>0</v>
      </c>
      <c r="H8" s="78">
        <v>0</v>
      </c>
      <c r="I8" s="78">
        <v>0</v>
      </c>
      <c r="J8" s="67"/>
      <c r="K8" s="67"/>
    </row>
    <row r="9" spans="1:11" ht="20.100000000000001" customHeight="1">
      <c r="A9" s="2" t="s">
        <v>216</v>
      </c>
      <c r="B9" s="78">
        <f t="shared" si="1"/>
        <v>0</v>
      </c>
      <c r="C9" s="78">
        <v>0</v>
      </c>
      <c r="D9" s="78">
        <v>0</v>
      </c>
      <c r="E9" s="78">
        <v>0</v>
      </c>
      <c r="F9" s="78">
        <f t="shared" si="2"/>
        <v>0</v>
      </c>
      <c r="G9" s="78">
        <v>0</v>
      </c>
      <c r="H9" s="78">
        <v>0</v>
      </c>
      <c r="I9" s="78">
        <v>0</v>
      </c>
      <c r="J9" s="67"/>
      <c r="K9" s="67"/>
    </row>
    <row r="10" spans="1:11" ht="20.100000000000001" customHeight="1">
      <c r="B10" s="67"/>
      <c r="C10" s="67"/>
      <c r="D10" s="67"/>
      <c r="E10" s="67"/>
      <c r="F10" s="67"/>
      <c r="G10" s="67"/>
      <c r="H10" s="67"/>
      <c r="I10" s="67"/>
      <c r="J10" s="67"/>
      <c r="K10" s="67"/>
    </row>
    <row r="11" spans="1:11" ht="20.100000000000001" customHeight="1">
      <c r="B11" s="67"/>
      <c r="C11" s="67"/>
      <c r="D11" s="67"/>
      <c r="E11" s="67"/>
      <c r="F11" s="67"/>
      <c r="G11" s="67"/>
      <c r="H11" s="67"/>
      <c r="I11" s="67"/>
      <c r="J11" s="67"/>
      <c r="K11" s="67"/>
    </row>
    <row r="12" spans="1:11" ht="20.100000000000001" customHeight="1">
      <c r="C12" s="5"/>
      <c r="D12" s="5"/>
      <c r="F12" s="5"/>
    </row>
    <row r="13" spans="1:11" ht="20.100000000000001" customHeight="1">
      <c r="C13" s="5"/>
    </row>
    <row r="14" spans="1:11" ht="20.100000000000001" customHeight="1"/>
    <row r="15" spans="1:11" ht="20.100000000000001" customHeight="1">
      <c r="D15" s="5"/>
      <c r="E15" s="5"/>
    </row>
    <row r="16" spans="1:11" ht="20.100000000000001" customHeight="1">
      <c r="D16" s="5"/>
    </row>
  </sheetData>
  <sheetProtection formatCells="0" formatColumns="0" formatRows="0"/>
  <mergeCells count="4">
    <mergeCell ref="A1:I1"/>
    <mergeCell ref="B3:E3"/>
    <mergeCell ref="F3:I3"/>
    <mergeCell ref="A3:A4"/>
  </mergeCells>
  <phoneticPr fontId="0" type="noConversion"/>
  <pageMargins left="0.75" right="0.75" top="1" bottom="1" header="0.5" footer="0.5"/>
  <pageSetup paperSize="9" scale="82" fitToHeight="99" orientation="landscape"/>
  <headerFooter scaleWithDoc="0" alignWithMargins="0">
    <oddFooter>&amp;C页(&amp;P)</oddFooter>
  </headerFooter>
</worksheet>
</file>

<file path=xl/worksheets/sheet10.xml><?xml version="1.0" encoding="utf-8"?>
<worksheet xmlns="http://schemas.openxmlformats.org/spreadsheetml/2006/main" xmlns:r="http://schemas.openxmlformats.org/officeDocument/2006/relationships">
  <sheetPr>
    <pageSetUpPr fitToPage="1"/>
  </sheetPr>
  <dimension ref="A1:Q19"/>
  <sheetViews>
    <sheetView showGridLines="0" showZeros="0" workbookViewId="0">
      <selection activeCell="B8" sqref="B8"/>
    </sheetView>
  </sheetViews>
  <sheetFormatPr defaultColWidth="9.1640625" defaultRowHeight="11.25"/>
  <cols>
    <col min="1" max="1" width="19" customWidth="1"/>
    <col min="2" max="2" width="19.33203125" customWidth="1"/>
    <col min="3" max="4" width="9.1640625" customWidth="1"/>
    <col min="5" max="5" width="18.6640625" customWidth="1"/>
    <col min="6" max="17" width="11" customWidth="1"/>
    <col min="18" max="18" width="9.1640625" customWidth="1"/>
  </cols>
  <sheetData>
    <row r="1" spans="1:17" ht="27.75" customHeight="1">
      <c r="A1" s="82" t="s">
        <v>217</v>
      </c>
      <c r="B1" s="82"/>
      <c r="C1" s="82"/>
      <c r="D1" s="82"/>
      <c r="E1" s="82"/>
      <c r="F1" s="82"/>
      <c r="G1" s="82"/>
      <c r="H1" s="82"/>
      <c r="I1" s="82"/>
      <c r="J1" s="82"/>
      <c r="K1" s="82"/>
      <c r="L1" s="82"/>
      <c r="M1" s="82"/>
      <c r="N1" s="82"/>
      <c r="O1" s="82"/>
      <c r="P1" s="82"/>
      <c r="Q1" s="82"/>
    </row>
    <row r="2" spans="1:17" ht="12.75" customHeight="1">
      <c r="A2" s="15"/>
      <c r="Q2" s="20" t="s">
        <v>72</v>
      </c>
    </row>
    <row r="3" spans="1:17" ht="25.5" customHeight="1">
      <c r="A3" s="85" t="s">
        <v>218</v>
      </c>
      <c r="B3" s="85" t="s">
        <v>219</v>
      </c>
      <c r="C3" s="85" t="s">
        <v>220</v>
      </c>
      <c r="D3" s="85" t="s">
        <v>221</v>
      </c>
      <c r="E3" s="85" t="s">
        <v>222</v>
      </c>
      <c r="F3" s="85" t="s">
        <v>78</v>
      </c>
      <c r="G3" s="85"/>
      <c r="H3" s="85"/>
      <c r="I3" s="85"/>
      <c r="J3" s="85"/>
      <c r="K3" s="85"/>
      <c r="L3" s="85"/>
      <c r="M3" s="85"/>
      <c r="N3" s="85"/>
      <c r="O3" s="85"/>
      <c r="P3" s="85"/>
      <c r="Q3" s="85"/>
    </row>
    <row r="4" spans="1:17" ht="18" customHeight="1">
      <c r="A4" s="85"/>
      <c r="B4" s="85"/>
      <c r="C4" s="85"/>
      <c r="D4" s="85"/>
      <c r="E4" s="85"/>
      <c r="F4" s="85" t="s">
        <v>6</v>
      </c>
      <c r="G4" s="85" t="s">
        <v>9</v>
      </c>
      <c r="H4" s="85"/>
      <c r="I4" s="85"/>
      <c r="J4" s="85"/>
      <c r="K4" s="85"/>
      <c r="L4" s="85"/>
      <c r="M4" s="85"/>
      <c r="N4" s="85"/>
      <c r="O4" s="85"/>
      <c r="P4" s="85" t="s">
        <v>48</v>
      </c>
      <c r="Q4" s="85" t="s">
        <v>46</v>
      </c>
    </row>
    <row r="5" spans="1:17" ht="28.5" customHeight="1">
      <c r="A5" s="85"/>
      <c r="B5" s="85"/>
      <c r="C5" s="85"/>
      <c r="D5" s="85"/>
      <c r="E5" s="85"/>
      <c r="F5" s="85"/>
      <c r="G5" s="85" t="s">
        <v>79</v>
      </c>
      <c r="H5" s="85"/>
      <c r="I5" s="85"/>
      <c r="J5" s="85"/>
      <c r="K5" s="85"/>
      <c r="L5" s="85"/>
      <c r="M5" s="85" t="s">
        <v>223</v>
      </c>
      <c r="N5" s="85"/>
      <c r="O5" s="85" t="s">
        <v>81</v>
      </c>
      <c r="P5" s="85"/>
      <c r="Q5" s="85"/>
    </row>
    <row r="6" spans="1:17" ht="39" customHeight="1">
      <c r="A6" s="85"/>
      <c r="B6" s="85"/>
      <c r="C6" s="85"/>
      <c r="D6" s="85"/>
      <c r="E6" s="85"/>
      <c r="F6" s="85"/>
      <c r="G6" s="16" t="s">
        <v>224</v>
      </c>
      <c r="H6" s="16" t="s">
        <v>225</v>
      </c>
      <c r="I6" s="16" t="s">
        <v>226</v>
      </c>
      <c r="J6" s="16" t="s">
        <v>227</v>
      </c>
      <c r="K6" s="16" t="s">
        <v>228</v>
      </c>
      <c r="L6" s="16" t="s">
        <v>46</v>
      </c>
      <c r="M6" s="16" t="s">
        <v>229</v>
      </c>
      <c r="N6" s="16" t="s">
        <v>46</v>
      </c>
      <c r="O6" s="85"/>
      <c r="P6" s="85"/>
      <c r="Q6" s="85"/>
    </row>
    <row r="7" spans="1:17" s="1" customFormat="1" ht="20.100000000000001" customHeight="1">
      <c r="A7" s="2" t="s">
        <v>83</v>
      </c>
      <c r="B7" s="10"/>
      <c r="C7" s="17"/>
      <c r="D7" s="10"/>
      <c r="E7" s="18"/>
      <c r="F7" s="18"/>
      <c r="G7" s="18">
        <v>0</v>
      </c>
      <c r="H7" s="18">
        <v>0</v>
      </c>
      <c r="I7" s="18">
        <v>0</v>
      </c>
      <c r="J7" s="18">
        <v>0</v>
      </c>
      <c r="K7" s="18">
        <v>0</v>
      </c>
      <c r="L7" s="18">
        <v>0</v>
      </c>
      <c r="M7" s="18">
        <v>0</v>
      </c>
      <c r="N7" s="18">
        <v>0</v>
      </c>
      <c r="O7" s="19">
        <v>0</v>
      </c>
      <c r="P7" s="18">
        <v>0</v>
      </c>
      <c r="Q7" s="18">
        <v>0</v>
      </c>
    </row>
    <row r="8" spans="1:17" ht="20.100000000000001" customHeight="1">
      <c r="A8" s="2"/>
      <c r="B8" s="10"/>
      <c r="C8" s="17"/>
      <c r="D8" s="10"/>
      <c r="E8" s="18"/>
      <c r="F8" s="18"/>
      <c r="G8" s="18">
        <v>0</v>
      </c>
      <c r="H8" s="18">
        <v>0</v>
      </c>
      <c r="I8" s="18">
        <v>0</v>
      </c>
      <c r="J8" s="18">
        <v>0</v>
      </c>
      <c r="K8" s="18">
        <v>0</v>
      </c>
      <c r="L8" s="18">
        <v>0</v>
      </c>
      <c r="M8" s="18">
        <v>0</v>
      </c>
      <c r="N8" s="18">
        <v>0</v>
      </c>
      <c r="O8" s="19">
        <v>0</v>
      </c>
      <c r="P8" s="18">
        <v>0</v>
      </c>
      <c r="Q8" s="18">
        <v>0</v>
      </c>
    </row>
    <row r="9" spans="1:17" ht="20.100000000000001" customHeight="1">
      <c r="A9" s="2"/>
      <c r="B9" s="10"/>
      <c r="C9" s="17"/>
      <c r="D9" s="10"/>
      <c r="E9" s="18"/>
      <c r="F9" s="18"/>
      <c r="G9" s="18">
        <v>0</v>
      </c>
      <c r="H9" s="18">
        <v>0</v>
      </c>
      <c r="I9" s="18">
        <v>0</v>
      </c>
      <c r="J9" s="18">
        <v>0</v>
      </c>
      <c r="K9" s="18">
        <v>0</v>
      </c>
      <c r="L9" s="18">
        <v>0</v>
      </c>
      <c r="M9" s="18">
        <v>0</v>
      </c>
      <c r="N9" s="18">
        <v>0</v>
      </c>
      <c r="O9" s="19">
        <v>0</v>
      </c>
      <c r="P9" s="18">
        <v>0</v>
      </c>
      <c r="Q9" s="18">
        <v>0</v>
      </c>
    </row>
    <row r="10" spans="1:17" ht="20.100000000000001" customHeight="1">
      <c r="B10" s="5"/>
      <c r="C10" s="5"/>
      <c r="E10" s="5"/>
      <c r="F10" s="5"/>
    </row>
    <row r="11" spans="1:17" ht="20.100000000000001" customHeight="1">
      <c r="B11" s="5"/>
      <c r="C11" s="5"/>
      <c r="E11" s="5"/>
      <c r="G11" s="5"/>
    </row>
    <row r="12" spans="1:17" ht="20.100000000000001" customHeight="1">
      <c r="B12" s="5"/>
      <c r="C12" s="5"/>
      <c r="E12" s="5"/>
      <c r="F12" s="5"/>
    </row>
    <row r="13" spans="1:17" ht="20.100000000000001" customHeight="1">
      <c r="B13" s="5"/>
      <c r="C13" s="5"/>
      <c r="F13" s="5"/>
    </row>
    <row r="14" spans="1:17" ht="20.100000000000001" customHeight="1">
      <c r="B14" s="5"/>
      <c r="C14" s="5"/>
      <c r="D14" s="5"/>
      <c r="F14" s="5"/>
      <c r="G14" s="5"/>
    </row>
    <row r="15" spans="1:17" ht="20.100000000000001" customHeight="1">
      <c r="B15" s="5"/>
      <c r="C15" s="5"/>
      <c r="D15" s="5"/>
      <c r="E15" s="5"/>
    </row>
    <row r="16" spans="1:17" ht="20.100000000000001" customHeight="1">
      <c r="B16" s="5"/>
      <c r="C16" s="5"/>
      <c r="D16" s="5"/>
      <c r="E16" s="5"/>
    </row>
    <row r="17" spans="3:6" ht="20.100000000000001" customHeight="1">
      <c r="C17" s="5"/>
      <c r="D17" s="5"/>
      <c r="E17" s="5"/>
      <c r="F17" s="5"/>
    </row>
    <row r="18" spans="3:6" ht="20.100000000000001" customHeight="1">
      <c r="D18" s="5"/>
      <c r="E18" s="5"/>
    </row>
    <row r="19" spans="3:6" ht="20.100000000000001" customHeight="1">
      <c r="E19" s="5"/>
    </row>
  </sheetData>
  <sheetProtection formatCells="0" formatColumns="0" formatRows="0"/>
  <mergeCells count="14">
    <mergeCell ref="A1:Q1"/>
    <mergeCell ref="F3:Q3"/>
    <mergeCell ref="G4:O4"/>
    <mergeCell ref="G5:L5"/>
    <mergeCell ref="M5:N5"/>
    <mergeCell ref="A3:A6"/>
    <mergeCell ref="B3:B6"/>
    <mergeCell ref="C3:C6"/>
    <mergeCell ref="D3:D6"/>
    <mergeCell ref="E3:E6"/>
    <mergeCell ref="F4:F6"/>
    <mergeCell ref="O5:O6"/>
    <mergeCell ref="P4:P6"/>
    <mergeCell ref="Q4:Q6"/>
  </mergeCells>
  <phoneticPr fontId="0" type="noConversion"/>
  <pageMargins left="0.75" right="0.75" top="1" bottom="1" header="0.5" footer="0.5"/>
  <pageSetup paperSize="9" scale="77" fitToHeight="99" orientation="landscape"/>
  <headerFooter scaleWithDoc="0" alignWithMargins="0">
    <oddFooter>&amp;C页(&amp;P)</oddFooter>
  </headerFooter>
</worksheet>
</file>

<file path=xl/worksheets/sheet11.xml><?xml version="1.0" encoding="utf-8"?>
<worksheet xmlns="http://schemas.openxmlformats.org/spreadsheetml/2006/main" xmlns:r="http://schemas.openxmlformats.org/officeDocument/2006/relationships">
  <sheetPr>
    <pageSetUpPr fitToPage="1"/>
  </sheetPr>
  <dimension ref="A1:N20"/>
  <sheetViews>
    <sheetView showGridLines="0" showZeros="0" workbookViewId="0">
      <selection activeCell="A7" sqref="A7:XFD7"/>
    </sheetView>
  </sheetViews>
  <sheetFormatPr defaultColWidth="9.1640625" defaultRowHeight="11.25"/>
  <cols>
    <col min="1" max="1" width="19" customWidth="1"/>
    <col min="2" max="2" width="23.33203125" customWidth="1"/>
    <col min="3" max="4" width="14.33203125" customWidth="1"/>
    <col min="5" max="5" width="12" customWidth="1"/>
    <col min="6" max="6" width="8.83203125" customWidth="1"/>
    <col min="7" max="8" width="13.1640625" customWidth="1"/>
    <col min="9" max="9" width="14.33203125" customWidth="1"/>
    <col min="10" max="10" width="13.1640625" customWidth="1"/>
    <col min="11" max="11" width="64.33203125" customWidth="1"/>
    <col min="12" max="13" width="24.83203125" customWidth="1"/>
    <col min="14" max="14" width="19.33203125" customWidth="1"/>
    <col min="15" max="15" width="9.1640625" customWidth="1"/>
  </cols>
  <sheetData>
    <row r="1" spans="1:14" ht="32.25" customHeight="1">
      <c r="A1" s="82" t="s">
        <v>230</v>
      </c>
      <c r="B1" s="82"/>
      <c r="C1" s="82"/>
      <c r="D1" s="82"/>
      <c r="E1" s="82"/>
      <c r="F1" s="82"/>
      <c r="G1" s="82"/>
      <c r="H1" s="82"/>
      <c r="I1" s="82"/>
      <c r="J1" s="82"/>
      <c r="K1" s="82"/>
      <c r="L1" s="82"/>
      <c r="M1" s="82"/>
      <c r="N1" s="82"/>
    </row>
    <row r="2" spans="1:14" ht="12.75" customHeight="1">
      <c r="N2" s="12" t="s">
        <v>72</v>
      </c>
    </row>
    <row r="3" spans="1:14" ht="33" customHeight="1">
      <c r="A3" s="86" t="s">
        <v>231</v>
      </c>
      <c r="B3" s="86" t="s">
        <v>232</v>
      </c>
      <c r="C3" s="84" t="s">
        <v>233</v>
      </c>
      <c r="D3" s="84"/>
      <c r="E3" s="84"/>
      <c r="F3" s="84"/>
      <c r="G3" s="84"/>
      <c r="H3" s="84"/>
      <c r="I3" s="84"/>
      <c r="J3" s="94"/>
      <c r="K3" s="86" t="s">
        <v>234</v>
      </c>
      <c r="L3" s="84" t="s">
        <v>235</v>
      </c>
      <c r="M3" s="94"/>
      <c r="N3" s="85" t="s">
        <v>236</v>
      </c>
    </row>
    <row r="4" spans="1:14" ht="24.75" customHeight="1">
      <c r="A4" s="86"/>
      <c r="B4" s="86"/>
      <c r="C4" s="86" t="s">
        <v>77</v>
      </c>
      <c r="D4" s="85" t="s">
        <v>237</v>
      </c>
      <c r="E4" s="85"/>
      <c r="F4" s="85"/>
      <c r="G4" s="85"/>
      <c r="H4" s="86"/>
      <c r="I4" s="85" t="s">
        <v>238</v>
      </c>
      <c r="J4" s="86"/>
      <c r="K4" s="86"/>
      <c r="L4" s="86" t="s">
        <v>239</v>
      </c>
      <c r="M4" s="86" t="s">
        <v>240</v>
      </c>
      <c r="N4" s="85"/>
    </row>
    <row r="5" spans="1:14" ht="38.25" customHeight="1">
      <c r="A5" s="94"/>
      <c r="B5" s="94"/>
      <c r="C5" s="84"/>
      <c r="D5" s="6" t="s">
        <v>241</v>
      </c>
      <c r="E5" s="7" t="s">
        <v>79</v>
      </c>
      <c r="F5" s="7" t="s">
        <v>242</v>
      </c>
      <c r="G5" s="7" t="s">
        <v>223</v>
      </c>
      <c r="H5" s="7" t="s">
        <v>243</v>
      </c>
      <c r="I5" s="7" t="s">
        <v>102</v>
      </c>
      <c r="J5" s="11" t="s">
        <v>103</v>
      </c>
      <c r="K5" s="94"/>
      <c r="L5" s="94"/>
      <c r="M5" s="94"/>
      <c r="N5" s="84"/>
    </row>
    <row r="6" spans="1:14" s="1" customFormat="1" ht="51" customHeight="1">
      <c r="A6" s="2" t="s">
        <v>83</v>
      </c>
      <c r="B6" s="3"/>
      <c r="C6" s="8">
        <f>SUM(C7)</f>
        <v>13635209</v>
      </c>
      <c r="D6" s="8">
        <f t="shared" ref="D6:J6" si="0">SUM(D7)</f>
        <v>12249282</v>
      </c>
      <c r="E6" s="8">
        <f t="shared" si="0"/>
        <v>592964</v>
      </c>
      <c r="F6" s="8">
        <f t="shared" si="0"/>
        <v>0</v>
      </c>
      <c r="G6" s="8">
        <f t="shared" si="0"/>
        <v>0</v>
      </c>
      <c r="H6" s="8">
        <f t="shared" si="0"/>
        <v>792963</v>
      </c>
      <c r="I6" s="8">
        <f t="shared" si="0"/>
        <v>11973239</v>
      </c>
      <c r="J6" s="8">
        <f t="shared" si="0"/>
        <v>1661970</v>
      </c>
      <c r="K6" s="2"/>
      <c r="L6" s="3"/>
      <c r="M6" s="3"/>
      <c r="N6" s="3"/>
    </row>
    <row r="7" spans="1:14" ht="129" customHeight="1">
      <c r="A7" s="80" t="s">
        <v>294</v>
      </c>
      <c r="B7" s="2"/>
      <c r="C7" s="8">
        <f>SUM(D7:H7)</f>
        <v>13635209</v>
      </c>
      <c r="D7" s="8">
        <f>收支总表!B5</f>
        <v>12249282</v>
      </c>
      <c r="E7" s="8">
        <f>收支总表!B7</f>
        <v>592964</v>
      </c>
      <c r="F7" s="8">
        <f>收支总表!B12</f>
        <v>0</v>
      </c>
      <c r="G7" s="8">
        <f>收支总表!B14</f>
        <v>0</v>
      </c>
      <c r="H7" s="8">
        <f>收支总表!B19</f>
        <v>792963</v>
      </c>
      <c r="I7" s="8">
        <f>收支总表!F5</f>
        <v>11973239</v>
      </c>
      <c r="J7" s="9">
        <f>收支总表!F9</f>
        <v>1661970</v>
      </c>
      <c r="K7" s="80" t="s">
        <v>295</v>
      </c>
      <c r="L7" s="4" t="s">
        <v>296</v>
      </c>
      <c r="M7" s="4" t="s">
        <v>297</v>
      </c>
      <c r="N7" s="3"/>
    </row>
    <row r="8" spans="1:14" ht="51" customHeight="1">
      <c r="A8" s="5"/>
      <c r="B8" s="5"/>
      <c r="C8" s="5"/>
      <c r="E8" s="5"/>
      <c r="F8" s="5"/>
      <c r="G8" s="5"/>
      <c r="I8" s="5"/>
      <c r="J8" s="5"/>
      <c r="K8" s="5"/>
      <c r="L8" s="5"/>
      <c r="M8" s="5"/>
      <c r="N8" s="5"/>
    </row>
    <row r="9" spans="1:14" ht="51" customHeight="1">
      <c r="A9" s="5"/>
      <c r="B9" s="5"/>
      <c r="C9" s="5"/>
      <c r="D9" s="5"/>
      <c r="E9" s="5"/>
      <c r="F9" s="5"/>
      <c r="I9" s="5"/>
      <c r="N9" s="5"/>
    </row>
    <row r="10" spans="1:14" ht="51" customHeight="1">
      <c r="A10" s="5"/>
      <c r="B10" s="5"/>
      <c r="D10" s="5"/>
      <c r="E10" s="5"/>
      <c r="F10" s="5"/>
      <c r="G10" s="5"/>
      <c r="M10" s="5"/>
    </row>
    <row r="11" spans="1:14" ht="51" customHeight="1">
      <c r="A11" s="5"/>
      <c r="B11" s="5"/>
      <c r="D11" s="5"/>
      <c r="E11" s="5"/>
      <c r="F11" s="5"/>
      <c r="G11" s="5"/>
      <c r="M11" s="5"/>
    </row>
    <row r="12" spans="1:14" ht="51" customHeight="1">
      <c r="B12" s="5"/>
      <c r="C12" s="5"/>
      <c r="D12" s="5"/>
      <c r="F12" s="5"/>
      <c r="G12" s="5"/>
      <c r="M12" s="5"/>
    </row>
    <row r="13" spans="1:14" ht="51" customHeight="1">
      <c r="B13" s="5"/>
      <c r="C13" s="5"/>
      <c r="D13" s="5"/>
      <c r="E13" s="5"/>
      <c r="F13" s="5"/>
    </row>
    <row r="14" spans="1:14" ht="51" customHeight="1">
      <c r="B14" s="5"/>
      <c r="D14" s="5"/>
      <c r="E14" s="5"/>
      <c r="F14" s="5"/>
      <c r="G14" s="5"/>
    </row>
    <row r="15" spans="1:14" ht="51" customHeight="1">
      <c r="B15" s="5"/>
      <c r="E15" s="5"/>
      <c r="G15" s="5"/>
    </row>
    <row r="16" spans="1:14" ht="51" customHeight="1">
      <c r="C16" s="5"/>
      <c r="E16" s="5"/>
      <c r="F16" s="5"/>
    </row>
    <row r="17" spans="3:6" ht="51" customHeight="1">
      <c r="C17" s="5"/>
      <c r="F17" s="5"/>
    </row>
    <row r="18" spans="3:6" ht="51" customHeight="1">
      <c r="C18" s="5"/>
      <c r="D18" s="5"/>
      <c r="F18" s="5"/>
    </row>
    <row r="19" spans="3:6" ht="51" customHeight="1">
      <c r="D19" s="5"/>
    </row>
    <row r="20" spans="3:6" ht="51" customHeight="1">
      <c r="E20" s="5"/>
      <c r="F20" s="5"/>
    </row>
  </sheetData>
  <sheetProtection formatCells="0" formatColumns="0" formatRows="0"/>
  <mergeCells count="12">
    <mergeCell ref="A1:N1"/>
    <mergeCell ref="C3:J3"/>
    <mergeCell ref="L3:M3"/>
    <mergeCell ref="D4:H4"/>
    <mergeCell ref="I4:J4"/>
    <mergeCell ref="A3:A5"/>
    <mergeCell ref="B3:B5"/>
    <mergeCell ref="C4:C5"/>
    <mergeCell ref="K3:K5"/>
    <mergeCell ref="L4:L5"/>
    <mergeCell ref="M4:M5"/>
    <mergeCell ref="N3:N5"/>
  </mergeCells>
  <phoneticPr fontId="0" type="noConversion"/>
  <pageMargins left="0.75" right="0.75" top="1" bottom="1" header="0.5" footer="0.5"/>
  <pageSetup paperSize="9" scale="62" fitToHeight="99" orientation="landscape"/>
  <headerFooter scaleWithDoc="0" alignWithMargins="0">
    <oddFooter>&amp;CPage &amp;P</oddFooter>
  </headerFooter>
</worksheet>
</file>

<file path=xl/worksheets/sheet12.xml><?xml version="1.0" encoding="utf-8"?>
<worksheet xmlns="http://schemas.openxmlformats.org/spreadsheetml/2006/main" xmlns:r="http://schemas.openxmlformats.org/officeDocument/2006/relationships">
  <sheetPr>
    <pageSetUpPr fitToPage="1"/>
  </sheetPr>
  <dimension ref="A1:AP364"/>
  <sheetViews>
    <sheetView showGridLines="0" showZeros="0" tabSelected="1" topLeftCell="A4" workbookViewId="0">
      <selection activeCell="C8" sqref="C8"/>
    </sheetView>
  </sheetViews>
  <sheetFormatPr defaultColWidth="9.1640625" defaultRowHeight="11.25"/>
  <cols>
    <col min="1" max="1" width="14.33203125" customWidth="1"/>
    <col min="2" max="2" width="20.83203125" customWidth="1"/>
    <col min="3" max="7" width="9.1640625" customWidth="1"/>
    <col min="8" max="8" width="20.83203125" customWidth="1"/>
    <col min="9" max="10" width="13.1640625" customWidth="1"/>
    <col min="11" max="11" width="9.1640625" customWidth="1"/>
    <col min="21" max="21" width="15.6640625" customWidth="1"/>
    <col min="22" max="22" width="17.33203125" customWidth="1"/>
  </cols>
  <sheetData>
    <row r="1" spans="1:42" ht="33.75" customHeight="1">
      <c r="A1" s="82" t="s">
        <v>245</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row>
    <row r="2" spans="1:42" ht="12.75" customHeight="1">
      <c r="AO2" s="12" t="s">
        <v>72</v>
      </c>
    </row>
    <row r="3" spans="1:42" ht="33" customHeight="1">
      <c r="A3" s="86" t="s">
        <v>246</v>
      </c>
      <c r="B3" s="86" t="s">
        <v>247</v>
      </c>
      <c r="C3" s="86" t="s">
        <v>248</v>
      </c>
      <c r="D3" s="86" t="s">
        <v>249</v>
      </c>
      <c r="E3" s="86" t="s">
        <v>250</v>
      </c>
      <c r="F3" s="84" t="s">
        <v>251</v>
      </c>
      <c r="G3" s="94"/>
      <c r="H3" s="86" t="s">
        <v>252</v>
      </c>
      <c r="I3" s="84" t="s">
        <v>253</v>
      </c>
      <c r="J3" s="84"/>
      <c r="K3" s="84"/>
      <c r="L3" s="84"/>
      <c r="M3" s="84"/>
      <c r="N3" s="94"/>
      <c r="O3" s="84" t="s">
        <v>254</v>
      </c>
      <c r="P3" s="84"/>
      <c r="Q3" s="84"/>
      <c r="R3" s="84"/>
      <c r="S3" s="84"/>
      <c r="T3" s="94"/>
      <c r="U3" s="84" t="s">
        <v>255</v>
      </c>
      <c r="V3" s="94"/>
      <c r="W3" s="84" t="s">
        <v>256</v>
      </c>
      <c r="X3" s="84"/>
      <c r="Y3" s="84"/>
      <c r="Z3" s="84"/>
      <c r="AA3" s="84"/>
      <c r="AB3" s="84"/>
      <c r="AC3" s="84"/>
      <c r="AD3" s="84"/>
      <c r="AE3" s="94"/>
      <c r="AF3" s="84" t="s">
        <v>257</v>
      </c>
      <c r="AG3" s="84"/>
      <c r="AH3" s="84"/>
      <c r="AI3" s="84"/>
      <c r="AJ3" s="84"/>
      <c r="AK3" s="84"/>
      <c r="AL3" s="84"/>
      <c r="AM3" s="84"/>
      <c r="AN3" s="94"/>
      <c r="AO3" s="85" t="s">
        <v>258</v>
      </c>
    </row>
    <row r="4" spans="1:42" ht="36" customHeight="1">
      <c r="A4" s="86"/>
      <c r="B4" s="86"/>
      <c r="C4" s="86"/>
      <c r="D4" s="86"/>
      <c r="E4" s="86"/>
      <c r="F4" s="86" t="s">
        <v>259</v>
      </c>
      <c r="G4" s="86" t="s">
        <v>260</v>
      </c>
      <c r="H4" s="86"/>
      <c r="I4" s="86" t="s">
        <v>77</v>
      </c>
      <c r="J4" s="86" t="s">
        <v>241</v>
      </c>
      <c r="K4" s="86" t="s">
        <v>261</v>
      </c>
      <c r="L4" s="86" t="s">
        <v>262</v>
      </c>
      <c r="M4" s="86" t="s">
        <v>263</v>
      </c>
      <c r="N4" s="86" t="s">
        <v>243</v>
      </c>
      <c r="O4" s="85" t="s">
        <v>264</v>
      </c>
      <c r="P4" s="86"/>
      <c r="Q4" s="85" t="s">
        <v>265</v>
      </c>
      <c r="R4" s="86"/>
      <c r="S4" s="85" t="s">
        <v>266</v>
      </c>
      <c r="T4" s="86"/>
      <c r="U4" s="86" t="s">
        <v>267</v>
      </c>
      <c r="V4" s="85" t="s">
        <v>268</v>
      </c>
      <c r="W4" s="88" t="s">
        <v>239</v>
      </c>
      <c r="X4" s="85"/>
      <c r="Y4" s="85"/>
      <c r="Z4" s="86"/>
      <c r="AA4" s="85" t="s">
        <v>240</v>
      </c>
      <c r="AB4" s="85"/>
      <c r="AC4" s="85"/>
      <c r="AD4" s="85"/>
      <c r="AE4" s="86"/>
      <c r="AF4" s="85" t="s">
        <v>239</v>
      </c>
      <c r="AG4" s="85"/>
      <c r="AH4" s="85"/>
      <c r="AI4" s="86"/>
      <c r="AJ4" s="85" t="s">
        <v>240</v>
      </c>
      <c r="AK4" s="85"/>
      <c r="AL4" s="85"/>
      <c r="AM4" s="85"/>
      <c r="AN4" s="86"/>
      <c r="AO4" s="85"/>
    </row>
    <row r="5" spans="1:42" ht="49.5" customHeight="1">
      <c r="A5" s="94"/>
      <c r="B5" s="94"/>
      <c r="C5" s="94"/>
      <c r="D5" s="94"/>
      <c r="E5" s="94"/>
      <c r="F5" s="94"/>
      <c r="G5" s="94"/>
      <c r="H5" s="94"/>
      <c r="I5" s="94"/>
      <c r="J5" s="94"/>
      <c r="K5" s="94"/>
      <c r="L5" s="94"/>
      <c r="M5" s="94"/>
      <c r="N5" s="84"/>
      <c r="O5" s="6" t="s">
        <v>269</v>
      </c>
      <c r="P5" s="7" t="s">
        <v>270</v>
      </c>
      <c r="Q5" s="7" t="s">
        <v>271</v>
      </c>
      <c r="R5" s="7" t="s">
        <v>272</v>
      </c>
      <c r="S5" s="7" t="s">
        <v>273</v>
      </c>
      <c r="T5" s="11" t="s">
        <v>274</v>
      </c>
      <c r="U5" s="86"/>
      <c r="V5" s="85"/>
      <c r="W5" s="6" t="s">
        <v>275</v>
      </c>
      <c r="X5" s="7" t="s">
        <v>276</v>
      </c>
      <c r="Y5" s="7" t="s">
        <v>277</v>
      </c>
      <c r="Z5" s="7" t="s">
        <v>278</v>
      </c>
      <c r="AA5" s="7" t="s">
        <v>279</v>
      </c>
      <c r="AB5" s="7" t="s">
        <v>280</v>
      </c>
      <c r="AC5" s="7" t="s">
        <v>281</v>
      </c>
      <c r="AD5" s="7" t="s">
        <v>282</v>
      </c>
      <c r="AE5" s="7" t="s">
        <v>283</v>
      </c>
      <c r="AF5" s="7" t="s">
        <v>275</v>
      </c>
      <c r="AG5" s="7" t="s">
        <v>276</v>
      </c>
      <c r="AH5" s="7" t="s">
        <v>277</v>
      </c>
      <c r="AI5" s="7" t="s">
        <v>278</v>
      </c>
      <c r="AJ5" s="7" t="s">
        <v>279</v>
      </c>
      <c r="AK5" s="7" t="s">
        <v>280</v>
      </c>
      <c r="AL5" s="7" t="s">
        <v>281</v>
      </c>
      <c r="AM5" s="7" t="s">
        <v>282</v>
      </c>
      <c r="AN5" s="11" t="s">
        <v>283</v>
      </c>
      <c r="AO5" s="84"/>
    </row>
    <row r="6" spans="1:42" s="1" customFormat="1" ht="23.1" customHeight="1">
      <c r="A6" s="2" t="s">
        <v>83</v>
      </c>
      <c r="B6" s="3"/>
      <c r="C6" s="3"/>
      <c r="D6" s="3"/>
      <c r="E6" s="3"/>
      <c r="F6" s="4"/>
      <c r="G6" s="4"/>
      <c r="H6" s="3"/>
      <c r="I6" s="8">
        <f t="shared" ref="I6:N6" si="0">SUM(I7:I9)</f>
        <v>1661970</v>
      </c>
      <c r="J6" s="8">
        <f t="shared" si="0"/>
        <v>1661970</v>
      </c>
      <c r="K6" s="8">
        <f t="shared" si="0"/>
        <v>0</v>
      </c>
      <c r="L6" s="8">
        <f t="shared" si="0"/>
        <v>0</v>
      </c>
      <c r="M6" s="8">
        <f t="shared" si="0"/>
        <v>0</v>
      </c>
      <c r="N6" s="8">
        <f t="shared" si="0"/>
        <v>0</v>
      </c>
      <c r="O6" s="10"/>
      <c r="P6" s="4"/>
      <c r="Q6" s="4"/>
      <c r="R6" s="4"/>
      <c r="S6" s="4"/>
      <c r="T6" s="4"/>
      <c r="U6" s="14"/>
      <c r="V6" s="14"/>
      <c r="W6" s="3"/>
      <c r="X6" s="3"/>
      <c r="Y6" s="3"/>
      <c r="Z6" s="3"/>
      <c r="AA6" s="3"/>
      <c r="AB6" s="3"/>
      <c r="AC6" s="3"/>
      <c r="AD6" s="3"/>
      <c r="AE6" s="3"/>
      <c r="AF6" s="3"/>
      <c r="AG6" s="3"/>
      <c r="AH6" s="3"/>
      <c r="AI6" s="3"/>
      <c r="AJ6" s="3"/>
      <c r="AK6" s="3"/>
      <c r="AL6" s="3"/>
      <c r="AM6" s="3"/>
      <c r="AN6" s="3"/>
      <c r="AO6" s="3"/>
    </row>
    <row r="7" spans="1:42" ht="87" customHeight="1">
      <c r="A7" s="2" t="s">
        <v>244</v>
      </c>
      <c r="B7" s="3" t="s">
        <v>293</v>
      </c>
      <c r="C7" s="3" t="s">
        <v>289</v>
      </c>
      <c r="D7" s="3" t="s">
        <v>284</v>
      </c>
      <c r="E7" s="81" t="s">
        <v>298</v>
      </c>
      <c r="F7" s="4" t="s">
        <v>285</v>
      </c>
      <c r="G7" s="4" t="s">
        <v>286</v>
      </c>
      <c r="H7" s="3" t="s">
        <v>299</v>
      </c>
      <c r="I7" s="8">
        <f t="shared" ref="I7:I9" si="1">SUM(J7:N7)</f>
        <v>1527600</v>
      </c>
      <c r="J7" s="8">
        <v>1527600</v>
      </c>
      <c r="K7" s="8">
        <v>0</v>
      </c>
      <c r="L7" s="8">
        <v>0</v>
      </c>
      <c r="M7" s="8">
        <v>0</v>
      </c>
      <c r="N7" s="9">
        <v>0</v>
      </c>
      <c r="O7" s="10" t="s">
        <v>285</v>
      </c>
      <c r="P7" s="4" t="s">
        <v>287</v>
      </c>
      <c r="Q7" s="4" t="s">
        <v>285</v>
      </c>
      <c r="R7" s="4" t="s">
        <v>288</v>
      </c>
      <c r="S7" s="4" t="s">
        <v>288</v>
      </c>
      <c r="T7" s="4" t="s">
        <v>288</v>
      </c>
      <c r="U7" s="14" t="s">
        <v>302</v>
      </c>
      <c r="V7" s="14" t="s">
        <v>303</v>
      </c>
      <c r="W7" s="3"/>
      <c r="X7" s="3"/>
      <c r="Y7" s="3"/>
      <c r="Z7" s="3"/>
      <c r="AA7" s="3"/>
      <c r="AB7" s="3"/>
      <c r="AC7" s="3"/>
      <c r="AD7" s="3"/>
      <c r="AE7" s="3"/>
      <c r="AF7" s="3"/>
      <c r="AG7" s="3"/>
      <c r="AH7" s="3"/>
      <c r="AI7" s="3"/>
      <c r="AJ7" s="3" t="s">
        <v>290</v>
      </c>
      <c r="AK7" s="3"/>
      <c r="AL7" s="3"/>
      <c r="AM7" s="3"/>
      <c r="AN7" s="3"/>
      <c r="AO7" s="3"/>
      <c r="AP7" s="5"/>
    </row>
    <row r="8" spans="1:42" ht="99.75" customHeight="1">
      <c r="A8" s="2" t="s">
        <v>244</v>
      </c>
      <c r="B8" s="3" t="s">
        <v>293</v>
      </c>
      <c r="C8" s="95" t="s">
        <v>308</v>
      </c>
      <c r="D8" s="3" t="s">
        <v>284</v>
      </c>
      <c r="E8" s="81" t="s">
        <v>298</v>
      </c>
      <c r="F8" s="4" t="s">
        <v>285</v>
      </c>
      <c r="G8" s="4" t="s">
        <v>286</v>
      </c>
      <c r="H8" s="3" t="s">
        <v>300</v>
      </c>
      <c r="I8" s="8">
        <f t="shared" si="1"/>
        <v>106500</v>
      </c>
      <c r="J8" s="8">
        <v>106500</v>
      </c>
      <c r="K8" s="8">
        <v>0</v>
      </c>
      <c r="L8" s="8">
        <v>0</v>
      </c>
      <c r="M8" s="8">
        <v>0</v>
      </c>
      <c r="N8" s="9">
        <v>0</v>
      </c>
      <c r="O8" s="10" t="s">
        <v>285</v>
      </c>
      <c r="P8" s="4" t="s">
        <v>287</v>
      </c>
      <c r="Q8" s="4" t="s">
        <v>285</v>
      </c>
      <c r="R8" s="4" t="s">
        <v>288</v>
      </c>
      <c r="S8" s="4" t="s">
        <v>288</v>
      </c>
      <c r="T8" s="4" t="s">
        <v>288</v>
      </c>
      <c r="U8" s="14" t="s">
        <v>304</v>
      </c>
      <c r="V8" s="14" t="s">
        <v>305</v>
      </c>
      <c r="W8" s="3"/>
      <c r="X8" s="3"/>
      <c r="Y8" s="3"/>
      <c r="Z8" s="3"/>
      <c r="AA8" s="3"/>
      <c r="AB8" s="3"/>
      <c r="AC8" s="3"/>
      <c r="AD8" s="3"/>
      <c r="AE8" s="3"/>
      <c r="AF8" s="3"/>
      <c r="AG8" s="3"/>
      <c r="AH8" s="3"/>
      <c r="AI8" s="3"/>
      <c r="AJ8" s="3"/>
      <c r="AK8" s="3"/>
      <c r="AL8" s="3"/>
      <c r="AM8" s="3"/>
      <c r="AN8" s="3"/>
      <c r="AO8" s="3"/>
    </row>
    <row r="9" spans="1:42" ht="141.75" customHeight="1">
      <c r="A9" s="2" t="s">
        <v>244</v>
      </c>
      <c r="B9" s="3" t="s">
        <v>293</v>
      </c>
      <c r="C9" s="3" t="s">
        <v>291</v>
      </c>
      <c r="D9" s="3" t="s">
        <v>284</v>
      </c>
      <c r="E9" s="81" t="s">
        <v>298</v>
      </c>
      <c r="F9" s="4" t="s">
        <v>285</v>
      </c>
      <c r="G9" s="4" t="s">
        <v>286</v>
      </c>
      <c r="H9" s="3" t="s">
        <v>301</v>
      </c>
      <c r="I9" s="8">
        <f t="shared" si="1"/>
        <v>27870</v>
      </c>
      <c r="J9" s="8">
        <v>27870</v>
      </c>
      <c r="K9" s="8">
        <v>0</v>
      </c>
      <c r="L9" s="8">
        <v>0</v>
      </c>
      <c r="M9" s="8">
        <v>0</v>
      </c>
      <c r="N9" s="9">
        <v>0</v>
      </c>
      <c r="O9" s="10" t="s">
        <v>285</v>
      </c>
      <c r="P9" s="4" t="s">
        <v>287</v>
      </c>
      <c r="Q9" s="4" t="s">
        <v>285</v>
      </c>
      <c r="R9" s="4" t="s">
        <v>288</v>
      </c>
      <c r="S9" s="4" t="s">
        <v>288</v>
      </c>
      <c r="T9" s="4" t="s">
        <v>288</v>
      </c>
      <c r="U9" s="14" t="s">
        <v>306</v>
      </c>
      <c r="V9" s="14" t="s">
        <v>307</v>
      </c>
      <c r="W9" s="3"/>
      <c r="X9" s="3"/>
      <c r="Y9" s="3"/>
      <c r="Z9" s="3"/>
      <c r="AA9" s="3"/>
      <c r="AB9" s="3"/>
      <c r="AC9" s="3"/>
      <c r="AD9" s="3"/>
      <c r="AE9" s="3"/>
      <c r="AF9" s="3"/>
      <c r="AG9" s="3"/>
      <c r="AH9" s="3"/>
      <c r="AI9" s="3"/>
      <c r="AJ9" s="3"/>
      <c r="AK9" s="3"/>
      <c r="AL9" s="3"/>
      <c r="AM9" s="3"/>
      <c r="AN9" s="3"/>
      <c r="AO9" s="3"/>
    </row>
    <row r="10" spans="1:42" ht="23.1" customHeight="1">
      <c r="G10" s="5"/>
      <c r="H10" s="5"/>
      <c r="I10" s="5"/>
      <c r="T10" s="5"/>
      <c r="U10" s="5"/>
    </row>
    <row r="11" spans="1:42" ht="23.1" customHeight="1">
      <c r="H11" s="5"/>
      <c r="I11" s="5"/>
      <c r="J11" s="5"/>
    </row>
    <row r="12" spans="1:42" ht="23.1" customHeight="1">
      <c r="I12" s="5"/>
      <c r="J12" s="5"/>
    </row>
    <row r="13" spans="1:42" ht="23.1"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row>
    <row r="14" spans="1:42" ht="23.1" customHeight="1">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row>
    <row r="15" spans="1:42" ht="23.1" customHeight="1">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row>
    <row r="16" spans="1:42" ht="23.1" customHeight="1">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row>
    <row r="17" spans="1:42" ht="23.1" customHeight="1">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row>
    <row r="18" spans="1:42" ht="23.1" customHeight="1">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row>
    <row r="19" spans="1:42" ht="23.1" customHeight="1">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row>
    <row r="20" spans="1:42" ht="23.1" customHeight="1">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row>
    <row r="21" spans="1:42" ht="23.1" customHeight="1">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row>
    <row r="22" spans="1:42" ht="23.1" customHeight="1">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row>
    <row r="23" spans="1:42" ht="23.1" customHeight="1">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row>
    <row r="24" spans="1:42" ht="23.1" customHeight="1">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row>
    <row r="25" spans="1:42" ht="23.1" customHeight="1">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row>
    <row r="26" spans="1:42" ht="23.1" customHeight="1">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row>
    <row r="27" spans="1:42" ht="23.1" customHeight="1">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row>
    <row r="28" spans="1:42" ht="23.1" customHeight="1">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row>
    <row r="29" spans="1:42" ht="23.1" customHeight="1">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row>
    <row r="30" spans="1:42" ht="23.1" customHeight="1">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row>
    <row r="31" spans="1:42" ht="23.1" customHeight="1">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row>
    <row r="32" spans="1:42" ht="23.1" customHeight="1">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row>
    <row r="33" spans="1:42" ht="23.1" customHeight="1">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row>
    <row r="34" spans="1:42" ht="23.1" customHeight="1">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row>
    <row r="35" spans="1:42" ht="23.1" customHeight="1">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row>
    <row r="36" spans="1:42" ht="23.1" customHeight="1">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row>
    <row r="37" spans="1:42" ht="23.1" customHeight="1">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row>
    <row r="38" spans="1:42" ht="23.1" customHeight="1">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row>
    <row r="39" spans="1:42" ht="23.1" customHeight="1">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row>
    <row r="40" spans="1:42" ht="23.1" customHeight="1">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row>
    <row r="41" spans="1:42" ht="23.1" customHeight="1">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row>
    <row r="42" spans="1:42" ht="23.1" customHeight="1">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row>
    <row r="43" spans="1:42" ht="23.1" customHeight="1">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row>
    <row r="44" spans="1:42" ht="23.1" customHeight="1">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row>
    <row r="45" spans="1:42" ht="23.1" customHeight="1">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row>
    <row r="46" spans="1:42" ht="23.1" customHeight="1">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row>
    <row r="47" spans="1:42" ht="23.1" customHeight="1">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row>
    <row r="48" spans="1:42" ht="23.1" customHeight="1">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row>
    <row r="49" spans="1:42" ht="23.1" customHeight="1">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row>
    <row r="50" spans="1:42" ht="23.1" customHeight="1">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row>
    <row r="51" spans="1:42" ht="23.1" customHeight="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row>
    <row r="52" spans="1:42" ht="23.1"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row>
    <row r="53" spans="1:42" ht="23.1"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row>
    <row r="54" spans="1:42" ht="23.1" customHeight="1">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row>
    <row r="55" spans="1:42" ht="23.1" customHeight="1">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row>
    <row r="56" spans="1:42" ht="23.1" customHeight="1">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row>
    <row r="57" spans="1:42" ht="23.1" customHeight="1">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row>
    <row r="58" spans="1:42" ht="23.1"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row>
    <row r="59" spans="1:42" ht="23.1" customHeight="1">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row>
    <row r="60" spans="1:42" ht="23.1" customHeight="1">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row>
    <row r="61" spans="1:42" ht="23.1" customHeight="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row>
    <row r="62" spans="1:42" ht="23.1"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row>
    <row r="63" spans="1:42" ht="23.1"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row>
    <row r="64" spans="1:42" ht="23.1"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row>
    <row r="65" spans="1:42" ht="23.1" customHeight="1">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row>
    <row r="66" spans="1:42" ht="23.1" customHeight="1">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row>
    <row r="67" spans="1:42" ht="23.1" customHeight="1">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row>
    <row r="68" spans="1:42" ht="23.1" customHeight="1">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row>
    <row r="69" spans="1:42" ht="23.1" customHeight="1">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row>
    <row r="70" spans="1:42" ht="23.1" customHeight="1">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row>
    <row r="71" spans="1:42" ht="23.1" customHeight="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row>
    <row r="72" spans="1:42" ht="23.1" customHeight="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row>
    <row r="73" spans="1:42" ht="23.1" customHeight="1">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row>
    <row r="74" spans="1:42" ht="23.1" customHeight="1">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row>
    <row r="75" spans="1:42" ht="23.1" customHeight="1">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row>
    <row r="76" spans="1:42" ht="23.1" customHeight="1">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row>
    <row r="77" spans="1:42" ht="23.1" customHeight="1">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row>
    <row r="78" spans="1:42" ht="23.1" customHeight="1">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row>
    <row r="79" spans="1:42" ht="23.1" customHeight="1">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row>
    <row r="80" spans="1:42" ht="23.1" customHeight="1">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row>
    <row r="81" spans="1:42" ht="23.1" customHeight="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row>
    <row r="82" spans="1:42" ht="23.1" customHeight="1">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row>
    <row r="83" spans="1:42" ht="23.1" customHeight="1">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row>
    <row r="84" spans="1:42" ht="23.1" customHeight="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row>
    <row r="85" spans="1:42" ht="23.1"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row>
    <row r="86" spans="1:42" ht="23.1"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row>
    <row r="87" spans="1:42" ht="23.1"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row>
    <row r="88" spans="1:42" ht="23.1"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row>
    <row r="89" spans="1:42" ht="23.1"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row>
    <row r="90" spans="1:42" ht="23.1"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row>
    <row r="91" spans="1:42" ht="23.1"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row>
    <row r="92" spans="1:42" ht="23.1"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row>
    <row r="93" spans="1:42" ht="23.1" customHeight="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row>
    <row r="94" spans="1:42" ht="23.1"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row>
    <row r="95" spans="1:42" ht="23.1"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row>
    <row r="96" spans="1:42" ht="23.1"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row>
    <row r="97" spans="1:42" ht="23.1"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row>
    <row r="98" spans="1:42" ht="23.1"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row>
    <row r="99" spans="1:42" ht="23.1"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row>
    <row r="100" spans="1:42" ht="23.1"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row>
    <row r="101" spans="1:42" ht="23.1"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row>
    <row r="102" spans="1:42" ht="23.1"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row>
    <row r="103" spans="1:42" ht="23.1"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row>
    <row r="104" spans="1:42" ht="23.1"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row>
    <row r="105" spans="1:42" ht="23.1"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row>
    <row r="106" spans="1:42" ht="23.1"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row>
    <row r="107" spans="1:42" ht="23.1"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row>
    <row r="108" spans="1:42" ht="23.1"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row>
    <row r="109" spans="1:42" ht="23.1"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row>
    <row r="110" spans="1:42" ht="23.1"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row>
    <row r="111" spans="1:42" ht="23.1"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row>
    <row r="112" spans="1:42" ht="23.1"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row>
    <row r="113" spans="1:42" ht="23.1"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row>
    <row r="114" spans="1:42" ht="23.1"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row>
    <row r="115" spans="1:42" ht="23.1"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row>
    <row r="116" spans="1:42" ht="23.1"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row>
    <row r="117" spans="1:42" ht="23.1"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row>
    <row r="118" spans="1:42" ht="23.1"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row>
    <row r="119" spans="1:42" ht="23.1"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row>
    <row r="120" spans="1:42" ht="23.1"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row>
    <row r="121" spans="1:42" ht="23.1"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row>
    <row r="122" spans="1:42" ht="23.1"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row>
    <row r="123" spans="1:42" ht="23.1"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row>
    <row r="124" spans="1:42" ht="23.1"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row>
    <row r="125" spans="1:42" ht="23.1"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row>
    <row r="126" spans="1:42" ht="23.1"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row>
    <row r="127" spans="1:42" ht="23.1"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row>
    <row r="128" spans="1:42" ht="23.1"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row>
    <row r="129" spans="1:42" ht="23.1"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row>
    <row r="130" spans="1:42" ht="23.1"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row>
    <row r="131" spans="1:42" ht="23.1"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row>
    <row r="132" spans="1:42" ht="23.1"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row>
    <row r="133" spans="1:42" ht="23.1"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row>
    <row r="134" spans="1:42" ht="23.1"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row>
    <row r="135" spans="1:42" ht="23.1"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row>
    <row r="136" spans="1:42" ht="23.1"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row>
    <row r="137" spans="1:42" ht="23.1"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row>
    <row r="138" spans="1:42" ht="23.1"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row>
    <row r="139" spans="1:42" ht="23.1"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row>
    <row r="140" spans="1:42" ht="23.1"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row>
    <row r="141" spans="1:42" ht="23.1"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row>
    <row r="142" spans="1:42" ht="23.1"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row>
    <row r="143" spans="1:42" ht="23.1"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row>
    <row r="144" spans="1:42" ht="23.1"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row>
    <row r="145" spans="1:42" ht="23.1"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row>
    <row r="146" spans="1:42" ht="23.1"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row>
    <row r="147" spans="1:42" ht="23.1"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row>
    <row r="148" spans="1:42" ht="23.1"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row>
    <row r="149" spans="1:42" ht="23.1"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row>
    <row r="150" spans="1:42" ht="23.1"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row>
    <row r="151" spans="1:42" ht="23.1"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row>
    <row r="152" spans="1:42" ht="23.1"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row>
    <row r="153" spans="1:42" ht="23.1"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row>
    <row r="154" spans="1:42" ht="23.1"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row>
    <row r="155" spans="1:42" ht="23.1"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row>
    <row r="156" spans="1:42" ht="23.1"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row>
    <row r="157" spans="1:42" ht="23.1"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row>
    <row r="158" spans="1:42" ht="23.1"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row>
    <row r="159" spans="1:42" ht="23.1"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row>
    <row r="160" spans="1:42" ht="23.1"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row>
    <row r="161" spans="1:42" ht="23.1"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row>
    <row r="162" spans="1:42" ht="23.1"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row>
    <row r="163" spans="1:42" ht="23.1"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row>
    <row r="164" spans="1:42" ht="23.1"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row>
    <row r="165" spans="1:42" ht="23.1"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row>
    <row r="166" spans="1:42" ht="23.1"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row>
    <row r="167" spans="1:42" ht="23.1"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row>
    <row r="168" spans="1:42" ht="23.1"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row>
    <row r="169" spans="1:42" ht="23.1"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row>
    <row r="170" spans="1:42" ht="23.1"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row>
    <row r="171" spans="1:42" ht="23.1"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row>
    <row r="172" spans="1:42" ht="23.1"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row>
    <row r="173" spans="1:42" ht="23.1"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row>
    <row r="174" spans="1:42" ht="23.1"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row>
    <row r="175" spans="1:42" ht="23.1"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row>
    <row r="176" spans="1:42" ht="23.1"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row>
    <row r="177" spans="1:42" ht="23.1"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row>
    <row r="178" spans="1:42" ht="23.1"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row>
    <row r="179" spans="1:42" ht="23.1"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row>
    <row r="180" spans="1:42" ht="23.1"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row>
    <row r="181" spans="1:42" ht="23.1"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row>
    <row r="182" spans="1:42" ht="23.1"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row>
    <row r="183" spans="1:42" ht="23.1"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row>
    <row r="184" spans="1:42" ht="23.1"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row>
    <row r="185" spans="1:42" ht="23.1"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row>
    <row r="186" spans="1:42" ht="23.1"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row>
    <row r="187" spans="1:42" ht="23.1"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row>
    <row r="188" spans="1:42" ht="23.1"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row>
    <row r="189" spans="1:42" ht="23.1"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row>
    <row r="190" spans="1:42" ht="23.1"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row>
    <row r="191" spans="1:42" ht="23.1"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row>
    <row r="192" spans="1:42" ht="23.1"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row>
    <row r="193" spans="1:42" ht="23.1"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row>
    <row r="194" spans="1:42" ht="23.1"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row>
    <row r="195" spans="1:42" ht="23.1"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row>
    <row r="196" spans="1:42" ht="23.1"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row>
    <row r="197" spans="1:42" ht="23.1"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row>
    <row r="198" spans="1:42" ht="23.1"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row>
    <row r="199" spans="1:42" ht="23.1"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row>
    <row r="200" spans="1:42" ht="23.1"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row>
    <row r="201" spans="1:42" ht="23.1"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row>
    <row r="202" spans="1:42" ht="23.1"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row>
    <row r="203" spans="1:42" ht="23.1"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row>
    <row r="204" spans="1:42" ht="23.1"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row>
    <row r="205" spans="1:42" ht="23.1"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row>
    <row r="206" spans="1:42" ht="23.1"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row>
    <row r="207" spans="1:42" ht="23.1"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row>
    <row r="208" spans="1:42" ht="23.1"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row>
    <row r="209" spans="1:42" ht="23.1"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row>
    <row r="210" spans="1:42" ht="23.1"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row>
    <row r="211" spans="1:42" ht="23.1"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row>
    <row r="212" spans="1:42" ht="23.1"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row>
    <row r="213" spans="1:42" ht="23.1"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row>
    <row r="214" spans="1:42" ht="23.1"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row>
    <row r="215" spans="1:42" ht="23.1"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row>
    <row r="216" spans="1:42" ht="23.1"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row>
    <row r="217" spans="1:42" ht="23.1"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row>
    <row r="218" spans="1:42" ht="23.1"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row>
    <row r="219" spans="1:42" ht="23.1"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row>
    <row r="220" spans="1:42" ht="23.1"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row>
    <row r="221" spans="1:42" ht="23.1"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row>
    <row r="222" spans="1:42" ht="23.1"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row>
    <row r="223" spans="1:42" ht="23.1"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row>
    <row r="224" spans="1:42" ht="23.1"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row>
    <row r="225" spans="1:42" ht="23.1"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row>
    <row r="226" spans="1:42" ht="23.1"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row>
    <row r="227" spans="1:42" ht="23.1"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row>
    <row r="228" spans="1:42" ht="23.1"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row>
    <row r="229" spans="1:42" ht="23.1"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row>
    <row r="230" spans="1:42" ht="23.1"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row>
    <row r="231" spans="1:42" ht="23.1"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row>
    <row r="232" spans="1:42" ht="23.1"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row>
    <row r="233" spans="1:42" ht="23.1"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row>
    <row r="234" spans="1:42" ht="23.1"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row>
    <row r="235" spans="1:42" ht="23.1"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row>
    <row r="236" spans="1:42" ht="23.1"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row>
    <row r="237" spans="1:42" ht="23.1"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row>
    <row r="238" spans="1:42" ht="23.1"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row>
    <row r="239" spans="1:42" ht="23.1"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row>
    <row r="240" spans="1:42" ht="23.1"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row>
    <row r="241" spans="1:42" ht="23.1"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row>
    <row r="242" spans="1:42" ht="23.1"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row>
    <row r="243" spans="1:42" ht="23.1"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row>
    <row r="244" spans="1:42" ht="23.1"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row>
    <row r="245" spans="1:42" ht="23.1"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row>
    <row r="246" spans="1:42" ht="23.1"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row>
    <row r="247" spans="1:42" ht="23.1"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row>
    <row r="248" spans="1:42" ht="23.1"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row>
    <row r="249" spans="1:42" ht="23.1"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row>
    <row r="250" spans="1:42" ht="23.1"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row>
    <row r="251" spans="1:42" ht="23.1"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row>
    <row r="252" spans="1:42" ht="23.1"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row>
    <row r="253" spans="1:42" ht="23.1"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row>
    <row r="254" spans="1:42" ht="23.1"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row>
    <row r="255" spans="1:42" ht="23.1"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row>
    <row r="256" spans="1:42" ht="23.1"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row>
    <row r="257" spans="1:42" ht="23.1"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row>
    <row r="258" spans="1:42" ht="23.1"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row>
    <row r="259" spans="1:42" ht="23.1"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row>
    <row r="260" spans="1:42" ht="23.1"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row>
    <row r="261" spans="1:42" ht="23.1"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row>
    <row r="262" spans="1:42" ht="23.1" customHeight="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row>
    <row r="263" spans="1:42" ht="23.1"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row>
    <row r="264" spans="1:42" ht="23.1"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row>
    <row r="265" spans="1:42" ht="23.1" customHeight="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row>
    <row r="266" spans="1:42" ht="23.1" customHeight="1">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row>
    <row r="267" spans="1:42" ht="23.1"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row>
    <row r="268" spans="1:42" ht="23.1" customHeight="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row>
    <row r="269" spans="1:42" ht="23.1" customHeight="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row>
    <row r="270" spans="1:42" ht="23.1" customHeight="1">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row>
    <row r="271" spans="1:42" ht="23.1" customHeight="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row>
    <row r="272" spans="1:42" ht="23.1" customHeight="1">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row>
    <row r="273" spans="1:42" ht="23.1" customHeight="1">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row>
    <row r="274" spans="1:42" ht="23.1" customHeight="1">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row>
    <row r="275" spans="1:42" ht="23.1" customHeight="1">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row>
    <row r="276" spans="1:42" ht="23.1" customHeight="1">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row>
    <row r="277" spans="1:42" ht="23.1" customHeight="1">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row>
    <row r="278" spans="1:42" ht="23.1" customHeight="1">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row>
    <row r="279" spans="1:42" ht="23.1" customHeight="1">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row>
    <row r="280" spans="1:42" ht="23.1" customHeight="1">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row>
    <row r="281" spans="1:42" ht="23.1" customHeight="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row>
    <row r="282" spans="1:42" ht="23.1" customHeight="1">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row>
    <row r="283" spans="1:42" ht="23.1" customHeight="1">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row>
    <row r="284" spans="1:42" ht="23.1" customHeight="1">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row>
    <row r="285" spans="1:42" ht="23.1" customHeight="1">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row>
    <row r="286" spans="1:42" ht="23.1" customHeight="1">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row>
    <row r="287" spans="1:42" ht="23.1" customHeight="1">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row>
    <row r="288" spans="1:42" ht="23.1" customHeight="1">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row>
    <row r="289" spans="1:42" ht="23.1" customHeight="1">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row>
    <row r="290" spans="1:42" ht="23.1" customHeight="1">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row>
    <row r="291" spans="1:42" ht="23.1" customHeight="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row>
    <row r="292" spans="1:42" ht="23.1" customHeight="1">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row>
    <row r="293" spans="1:42" ht="23.1" customHeight="1">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row>
    <row r="294" spans="1:42" ht="23.1" customHeight="1">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row>
    <row r="295" spans="1:42" ht="23.1" customHeight="1">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row>
    <row r="296" spans="1:42" ht="23.1" customHeight="1">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row>
    <row r="297" spans="1:42" ht="23.1" customHeight="1">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row>
    <row r="298" spans="1:42" ht="23.1" customHeight="1">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row>
    <row r="299" spans="1:42" ht="23.1" customHeight="1">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row>
    <row r="300" spans="1:42" ht="23.1" customHeight="1">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row>
    <row r="301" spans="1:42" ht="23.1" customHeight="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row>
    <row r="302" spans="1:42" ht="23.1" customHeight="1">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row>
    <row r="303" spans="1:42" ht="23.1" customHeight="1">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row>
    <row r="304" spans="1:42" ht="23.1" customHeight="1">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row>
    <row r="305" spans="1:42" ht="23.1" customHeight="1">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row>
    <row r="306" spans="1:42" ht="23.1" customHeight="1">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row>
    <row r="307" spans="1:42" ht="23.1" customHeight="1">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row>
    <row r="308" spans="1:42" ht="23.1" customHeight="1">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row>
    <row r="309" spans="1:42" ht="23.1" customHeight="1">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row>
    <row r="310" spans="1:42" ht="23.1" customHeight="1">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row>
    <row r="311" spans="1:42" ht="23.1" customHeight="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row>
    <row r="312" spans="1:42" ht="23.1" customHeight="1">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row>
    <row r="313" spans="1:42" ht="23.1" customHeight="1">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row>
    <row r="314" spans="1:42" ht="23.1" customHeight="1">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row>
    <row r="315" spans="1:42" ht="23.1" customHeight="1">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row>
    <row r="316" spans="1:42" ht="23.1" customHeight="1">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row>
    <row r="317" spans="1:42" ht="23.1" customHeight="1">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row>
    <row r="318" spans="1:42" ht="23.1" customHeight="1">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row>
    <row r="319" spans="1:42" ht="23.1" customHeight="1">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row>
    <row r="320" spans="1:42" ht="23.1" customHeight="1">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row>
    <row r="321" spans="1:42" ht="23.1" customHeight="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row>
    <row r="322" spans="1:42" ht="23.1" customHeight="1">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row>
    <row r="323" spans="1:42" ht="23.1" customHeight="1">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row>
    <row r="324" spans="1:42" ht="23.1" customHeight="1">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row>
    <row r="325" spans="1:42" ht="23.1" customHeight="1">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row>
    <row r="326" spans="1:42" ht="23.1" customHeight="1">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row>
    <row r="327" spans="1:42" ht="23.1" customHeight="1">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row>
    <row r="328" spans="1:42" ht="23.1" customHeight="1">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row>
    <row r="329" spans="1:42" ht="23.1" customHeight="1">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row>
    <row r="330" spans="1:42" ht="23.1" customHeight="1">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row>
    <row r="331" spans="1:42" ht="23.1" customHeight="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row>
    <row r="332" spans="1:42" ht="23.1" customHeight="1">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row>
    <row r="333" spans="1:42" ht="23.1" customHeight="1">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row>
    <row r="334" spans="1:42" ht="23.1" customHeight="1">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row>
    <row r="335" spans="1:42" ht="23.1" customHeight="1">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row>
    <row r="336" spans="1:42" ht="23.1" customHeight="1">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row>
    <row r="337" spans="1:42" ht="23.1" customHeight="1">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row>
    <row r="338" spans="1:42" ht="23.1" customHeight="1">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row>
    <row r="339" spans="1:42" ht="23.1" customHeight="1">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row>
    <row r="340" spans="1:42" ht="23.1" customHeight="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row>
    <row r="341" spans="1:42" ht="23.1" customHeight="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row>
    <row r="342" spans="1:42" ht="23.1" customHeight="1">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row>
    <row r="343" spans="1:42" ht="23.1" customHeight="1">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row>
    <row r="344" spans="1:42" ht="23.1" customHeight="1">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row>
    <row r="345" spans="1:42" ht="23.1" customHeight="1">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row>
    <row r="346" spans="1:42" ht="23.1" customHeight="1">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row>
    <row r="347" spans="1:42" ht="23.1" customHeight="1">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row>
    <row r="348" spans="1:42" ht="23.1" customHeight="1">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row>
    <row r="349" spans="1:42" ht="23.1" customHeight="1">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row>
    <row r="350" spans="1:42" ht="23.1" customHeight="1">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row>
    <row r="351" spans="1:42" ht="23.1" customHeight="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row>
    <row r="352" spans="1:42" ht="23.1" customHeight="1">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row>
    <row r="353" spans="1:42" ht="23.1" customHeight="1">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row>
    <row r="354" spans="1:42" ht="23.1" customHeight="1">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row>
    <row r="355" spans="1:42" ht="23.1" customHeight="1">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row>
    <row r="356" spans="1:42" ht="23.1" customHeight="1">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row>
    <row r="357" spans="1:42" ht="23.1" customHeight="1">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row>
    <row r="358" spans="1:42" ht="23.1" customHeight="1">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row>
    <row r="359" spans="1:42" ht="23.1" customHeight="1">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row>
    <row r="360" spans="1:42" ht="23.1" customHeight="1">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row>
    <row r="361" spans="1:42" ht="23.1" customHeight="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row>
    <row r="362" spans="1:42" ht="23.1" customHeight="1">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row>
    <row r="363" spans="1:42" ht="23.1" customHeight="1">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row>
    <row r="364" spans="1:42" ht="23.1" customHeight="1">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row>
  </sheetData>
  <sheetProtection formatCells="0" formatColumns="0" formatRows="0"/>
  <mergeCells count="31">
    <mergeCell ref="AJ4:AN4"/>
    <mergeCell ref="A3:A5"/>
    <mergeCell ref="B3:B5"/>
    <mergeCell ref="C3:C5"/>
    <mergeCell ref="D3:D5"/>
    <mergeCell ref="E3:E5"/>
    <mergeCell ref="F4:F5"/>
    <mergeCell ref="G4:G5"/>
    <mergeCell ref="H3:H5"/>
    <mergeCell ref="I4:I5"/>
    <mergeCell ref="J4:J5"/>
    <mergeCell ref="K4:K5"/>
    <mergeCell ref="L4:L5"/>
    <mergeCell ref="M4:M5"/>
    <mergeCell ref="N4:N5"/>
    <mergeCell ref="A1:AO1"/>
    <mergeCell ref="F3:G3"/>
    <mergeCell ref="I3:N3"/>
    <mergeCell ref="O3:T3"/>
    <mergeCell ref="U3:V3"/>
    <mergeCell ref="W3:AE3"/>
    <mergeCell ref="AF3:AN3"/>
    <mergeCell ref="AO3:AO5"/>
    <mergeCell ref="O4:P4"/>
    <mergeCell ref="Q4:R4"/>
    <mergeCell ref="S4:T4"/>
    <mergeCell ref="W4:Z4"/>
    <mergeCell ref="AA4:AE4"/>
    <mergeCell ref="U4:U5"/>
    <mergeCell ref="V4:V5"/>
    <mergeCell ref="AF4:AI4"/>
  </mergeCells>
  <phoneticPr fontId="0" type="noConversion"/>
  <pageMargins left="0.75" right="0.75" top="1" bottom="1" header="0.5" footer="0.5"/>
  <pageSetup paperSize="9" scale="42" fitToHeight="999" orientation="landscape"/>
  <headerFooter scaleWithDoc="0" alignWithMargins="0">
    <oddFooter>&amp;C页(&amp;P)</oddFooter>
  </headerFooter>
</worksheet>
</file>

<file path=xl/worksheets/sheet13.xml><?xml version="1.0" encoding="utf-8"?>
<worksheet xmlns="http://schemas.openxmlformats.org/spreadsheetml/2006/main" xmlns:r="http://schemas.openxmlformats.org/officeDocument/2006/relationships">
  <sheetPr>
    <pageSetUpPr fitToPage="1"/>
  </sheetPr>
  <dimension ref="A1:AO19"/>
  <sheetViews>
    <sheetView showGridLines="0" showZeros="0" workbookViewId="0">
      <selection activeCell="K31" sqref="K31"/>
    </sheetView>
  </sheetViews>
  <sheetFormatPr defaultColWidth="9.1640625" defaultRowHeight="11.25"/>
  <cols>
    <col min="1" max="1" width="9.1640625" customWidth="1"/>
  </cols>
  <sheetData>
    <row r="1" spans="1:41" ht="33.75" customHeight="1">
      <c r="A1" s="82" t="s">
        <v>292</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row>
    <row r="2" spans="1:41" ht="12.75" customHeight="1">
      <c r="AO2" s="12" t="s">
        <v>72</v>
      </c>
    </row>
    <row r="3" spans="1:41" ht="33" customHeight="1">
      <c r="A3" s="86" t="s">
        <v>246</v>
      </c>
      <c r="B3" s="86" t="s">
        <v>247</v>
      </c>
      <c r="C3" s="86" t="s">
        <v>248</v>
      </c>
      <c r="D3" s="86" t="s">
        <v>249</v>
      </c>
      <c r="E3" s="86" t="s">
        <v>250</v>
      </c>
      <c r="F3" s="84" t="s">
        <v>251</v>
      </c>
      <c r="G3" s="94"/>
      <c r="H3" s="86" t="s">
        <v>252</v>
      </c>
      <c r="I3" s="84" t="s">
        <v>253</v>
      </c>
      <c r="J3" s="84"/>
      <c r="K3" s="84"/>
      <c r="L3" s="84"/>
      <c r="M3" s="84"/>
      <c r="N3" s="94"/>
      <c r="O3" s="84" t="s">
        <v>254</v>
      </c>
      <c r="P3" s="84"/>
      <c r="Q3" s="84"/>
      <c r="R3" s="84"/>
      <c r="S3" s="84"/>
      <c r="T3" s="94"/>
      <c r="U3" s="84" t="s">
        <v>255</v>
      </c>
      <c r="V3" s="94"/>
      <c r="W3" s="84" t="s">
        <v>256</v>
      </c>
      <c r="X3" s="84"/>
      <c r="Y3" s="84"/>
      <c r="Z3" s="84"/>
      <c r="AA3" s="84"/>
      <c r="AB3" s="84"/>
      <c r="AC3" s="84"/>
      <c r="AD3" s="84"/>
      <c r="AE3" s="94"/>
      <c r="AF3" s="84" t="s">
        <v>257</v>
      </c>
      <c r="AG3" s="84"/>
      <c r="AH3" s="84"/>
      <c r="AI3" s="84"/>
      <c r="AJ3" s="84"/>
      <c r="AK3" s="84"/>
      <c r="AL3" s="84"/>
      <c r="AM3" s="84"/>
      <c r="AN3" s="94"/>
      <c r="AO3" s="85" t="s">
        <v>258</v>
      </c>
    </row>
    <row r="4" spans="1:41" ht="36" customHeight="1">
      <c r="A4" s="86"/>
      <c r="B4" s="86"/>
      <c r="C4" s="86"/>
      <c r="D4" s="86"/>
      <c r="E4" s="86"/>
      <c r="F4" s="86" t="s">
        <v>259</v>
      </c>
      <c r="G4" s="86" t="s">
        <v>260</v>
      </c>
      <c r="H4" s="86"/>
      <c r="I4" s="86" t="s">
        <v>77</v>
      </c>
      <c r="J4" s="86" t="s">
        <v>241</v>
      </c>
      <c r="K4" s="86" t="s">
        <v>261</v>
      </c>
      <c r="L4" s="86" t="s">
        <v>262</v>
      </c>
      <c r="M4" s="86" t="s">
        <v>263</v>
      </c>
      <c r="N4" s="86" t="s">
        <v>243</v>
      </c>
      <c r="O4" s="85" t="s">
        <v>264</v>
      </c>
      <c r="P4" s="86"/>
      <c r="Q4" s="85" t="s">
        <v>265</v>
      </c>
      <c r="R4" s="86"/>
      <c r="S4" s="85" t="s">
        <v>266</v>
      </c>
      <c r="T4" s="86"/>
      <c r="U4" s="86" t="s">
        <v>267</v>
      </c>
      <c r="V4" s="85" t="s">
        <v>268</v>
      </c>
      <c r="W4" s="88" t="s">
        <v>239</v>
      </c>
      <c r="X4" s="85"/>
      <c r="Y4" s="85"/>
      <c r="Z4" s="86"/>
      <c r="AA4" s="85" t="s">
        <v>240</v>
      </c>
      <c r="AB4" s="85"/>
      <c r="AC4" s="85"/>
      <c r="AD4" s="85"/>
      <c r="AE4" s="86"/>
      <c r="AF4" s="85" t="s">
        <v>239</v>
      </c>
      <c r="AG4" s="85"/>
      <c r="AH4" s="85"/>
      <c r="AI4" s="86"/>
      <c r="AJ4" s="85" t="s">
        <v>240</v>
      </c>
      <c r="AK4" s="85"/>
      <c r="AL4" s="85"/>
      <c r="AM4" s="85"/>
      <c r="AN4" s="86"/>
      <c r="AO4" s="85"/>
    </row>
    <row r="5" spans="1:41" ht="49.5" customHeight="1">
      <c r="A5" s="94"/>
      <c r="B5" s="94"/>
      <c r="C5" s="94"/>
      <c r="D5" s="94"/>
      <c r="E5" s="94"/>
      <c r="F5" s="94"/>
      <c r="G5" s="94"/>
      <c r="H5" s="94"/>
      <c r="I5" s="94"/>
      <c r="J5" s="94"/>
      <c r="K5" s="94"/>
      <c r="L5" s="94"/>
      <c r="M5" s="94"/>
      <c r="N5" s="84"/>
      <c r="O5" s="6" t="s">
        <v>269</v>
      </c>
      <c r="P5" s="7" t="s">
        <v>270</v>
      </c>
      <c r="Q5" s="7" t="s">
        <v>271</v>
      </c>
      <c r="R5" s="7" t="s">
        <v>272</v>
      </c>
      <c r="S5" s="7" t="s">
        <v>273</v>
      </c>
      <c r="T5" s="11" t="s">
        <v>274</v>
      </c>
      <c r="U5" s="94"/>
      <c r="V5" s="84"/>
      <c r="W5" s="6" t="s">
        <v>275</v>
      </c>
      <c r="X5" s="7" t="s">
        <v>276</v>
      </c>
      <c r="Y5" s="7" t="s">
        <v>277</v>
      </c>
      <c r="Z5" s="7" t="s">
        <v>278</v>
      </c>
      <c r="AA5" s="7" t="s">
        <v>279</v>
      </c>
      <c r="AB5" s="7" t="s">
        <v>280</v>
      </c>
      <c r="AC5" s="7" t="s">
        <v>281</v>
      </c>
      <c r="AD5" s="7" t="s">
        <v>282</v>
      </c>
      <c r="AE5" s="7" t="s">
        <v>283</v>
      </c>
      <c r="AF5" s="7" t="s">
        <v>275</v>
      </c>
      <c r="AG5" s="7" t="s">
        <v>276</v>
      </c>
      <c r="AH5" s="7" t="s">
        <v>277</v>
      </c>
      <c r="AI5" s="7" t="s">
        <v>278</v>
      </c>
      <c r="AJ5" s="7" t="s">
        <v>279</v>
      </c>
      <c r="AK5" s="7" t="s">
        <v>280</v>
      </c>
      <c r="AL5" s="7" t="s">
        <v>281</v>
      </c>
      <c r="AM5" s="7" t="s">
        <v>282</v>
      </c>
      <c r="AN5" s="11" t="s">
        <v>283</v>
      </c>
      <c r="AO5" s="84"/>
    </row>
    <row r="6" spans="1:41" s="1" customFormat="1" ht="23.25" customHeight="1">
      <c r="A6" s="2"/>
      <c r="B6" s="3"/>
      <c r="C6" s="3"/>
      <c r="D6" s="3"/>
      <c r="E6" s="3"/>
      <c r="F6" s="4"/>
      <c r="G6" s="4"/>
      <c r="H6" s="3"/>
      <c r="I6" s="8"/>
      <c r="J6" s="8"/>
      <c r="K6" s="8"/>
      <c r="L6" s="8"/>
      <c r="M6" s="8"/>
      <c r="N6" s="9"/>
      <c r="O6" s="10"/>
      <c r="P6" s="4"/>
      <c r="Q6" s="4"/>
      <c r="R6" s="4"/>
      <c r="S6" s="4"/>
      <c r="T6" s="4"/>
      <c r="U6" s="3"/>
      <c r="V6" s="3"/>
      <c r="W6" s="3"/>
      <c r="X6" s="3"/>
      <c r="Y6" s="3"/>
      <c r="Z6" s="3"/>
      <c r="AA6" s="3"/>
      <c r="AB6" s="3"/>
      <c r="AC6" s="3"/>
      <c r="AD6" s="3"/>
      <c r="AE6" s="3"/>
      <c r="AF6" s="3"/>
      <c r="AG6" s="3"/>
      <c r="AH6" s="3"/>
      <c r="AI6" s="3"/>
      <c r="AJ6" s="3"/>
      <c r="AK6" s="3"/>
      <c r="AL6" s="3"/>
      <c r="AM6" s="3"/>
      <c r="AN6" s="3"/>
      <c r="AO6" s="3"/>
    </row>
    <row r="7" spans="1:41" ht="12.75" customHeight="1">
      <c r="A7" s="5"/>
      <c r="B7" s="5"/>
      <c r="D7" s="5"/>
      <c r="F7" s="5"/>
      <c r="G7" s="5"/>
      <c r="H7" s="5"/>
      <c r="I7" s="5"/>
      <c r="J7" s="5"/>
      <c r="K7" s="5"/>
      <c r="M7" s="5"/>
      <c r="N7" s="5"/>
      <c r="O7" s="5"/>
      <c r="P7" s="5"/>
      <c r="Q7" s="5"/>
      <c r="R7" s="5"/>
      <c r="S7" s="5"/>
      <c r="T7" s="5"/>
      <c r="U7" s="5"/>
      <c r="V7" s="5"/>
      <c r="W7" s="5"/>
      <c r="X7" s="5"/>
      <c r="Y7" s="5"/>
      <c r="Z7" s="5"/>
      <c r="AA7" s="5"/>
      <c r="AB7" s="5"/>
      <c r="AC7" s="5"/>
      <c r="AD7" s="5"/>
      <c r="AE7" s="5"/>
      <c r="AF7" s="5"/>
      <c r="AG7" s="5"/>
      <c r="AI7" s="5"/>
      <c r="AJ7" s="5"/>
      <c r="AL7" s="5"/>
      <c r="AM7" s="5"/>
      <c r="AO7" s="5"/>
    </row>
    <row r="8" spans="1:41" ht="12.75" customHeight="1">
      <c r="A8" s="5"/>
      <c r="B8" s="5"/>
      <c r="D8" s="5"/>
      <c r="F8" s="5"/>
      <c r="H8" s="5"/>
      <c r="I8" s="5"/>
      <c r="J8" s="5"/>
      <c r="O8" s="5"/>
      <c r="P8" s="5"/>
      <c r="Q8" s="5"/>
      <c r="R8" s="5"/>
      <c r="T8" s="5"/>
      <c r="U8" s="5"/>
      <c r="V8" s="5"/>
      <c r="W8" s="5"/>
      <c r="X8" s="5"/>
      <c r="Y8" s="5"/>
      <c r="AJ8" s="5"/>
      <c r="AK8" s="5"/>
      <c r="AL8" s="5"/>
      <c r="AM8" s="5"/>
      <c r="AO8" s="5"/>
    </row>
    <row r="9" spans="1:41" ht="12.75" customHeight="1">
      <c r="A9" s="5"/>
      <c r="B9" s="5"/>
      <c r="D9" s="5"/>
      <c r="F9" s="5"/>
      <c r="H9" s="5"/>
      <c r="I9" s="5"/>
      <c r="P9" s="5"/>
      <c r="Q9" s="5"/>
      <c r="R9" s="5"/>
      <c r="T9" s="5"/>
      <c r="V9" s="5"/>
      <c r="W9" s="5"/>
      <c r="X9" s="5"/>
      <c r="Y9" s="5"/>
      <c r="AI9" s="5"/>
      <c r="AJ9" s="5"/>
      <c r="AK9" s="5"/>
      <c r="AM9" s="5"/>
      <c r="AO9" s="5"/>
    </row>
    <row r="10" spans="1:41" ht="12.75" customHeight="1">
      <c r="A10" s="5"/>
      <c r="B10" s="5"/>
      <c r="C10" s="5"/>
      <c r="D10" s="5"/>
      <c r="E10" s="5"/>
      <c r="F10" s="5"/>
      <c r="H10" s="5"/>
      <c r="I10" s="5"/>
      <c r="P10" s="5"/>
      <c r="Q10" s="5"/>
      <c r="R10" s="5"/>
      <c r="T10" s="5"/>
      <c r="V10" s="5"/>
      <c r="W10" s="5"/>
      <c r="X10" s="5"/>
      <c r="AJ10" s="5"/>
      <c r="AK10" s="5"/>
      <c r="AL10" s="5"/>
      <c r="AM10" s="5"/>
      <c r="AO10" s="5"/>
    </row>
    <row r="11" spans="1:41" ht="12.75" customHeight="1">
      <c r="A11" s="5"/>
      <c r="B11" s="5"/>
      <c r="C11" s="5"/>
      <c r="D11" s="5"/>
      <c r="E11" s="5"/>
      <c r="F11" s="5"/>
      <c r="G11" s="5"/>
      <c r="H11" s="5"/>
      <c r="I11" s="5"/>
      <c r="P11" s="5"/>
      <c r="Q11" s="5"/>
      <c r="R11" s="5"/>
      <c r="T11" s="5"/>
      <c r="V11" s="5"/>
      <c r="W11" s="5"/>
      <c r="X11" s="5"/>
      <c r="Y11" s="5"/>
      <c r="AJ11" s="5"/>
      <c r="AK11" s="5"/>
      <c r="AL11" s="5"/>
      <c r="AM11" s="5"/>
      <c r="AO11" s="5"/>
    </row>
    <row r="12" spans="1:41" ht="12.75" customHeight="1">
      <c r="A12" s="5"/>
      <c r="B12" s="5"/>
      <c r="C12" s="5"/>
      <c r="D12" s="5"/>
      <c r="E12" s="5"/>
      <c r="G12" s="5"/>
      <c r="I12" s="5"/>
      <c r="J12" s="5"/>
      <c r="P12" s="5"/>
      <c r="Q12" s="5"/>
      <c r="R12" s="5"/>
      <c r="T12" s="5"/>
      <c r="U12" s="5"/>
      <c r="W12" s="5"/>
      <c r="X12" s="5"/>
      <c r="Y12" s="5"/>
      <c r="AI12" s="5"/>
      <c r="AJ12" s="5"/>
      <c r="AK12" s="5"/>
      <c r="AL12" s="5"/>
      <c r="AO12" s="5"/>
    </row>
    <row r="13" spans="1:41" ht="12.75" customHeight="1">
      <c r="B13" s="5"/>
      <c r="C13" s="5"/>
      <c r="D13" s="5"/>
      <c r="E13" s="5"/>
      <c r="F13" s="5"/>
      <c r="G13" s="5"/>
      <c r="H13" s="5"/>
      <c r="I13" s="5"/>
      <c r="J13" s="5"/>
      <c r="Q13" s="5"/>
      <c r="R13" s="5"/>
      <c r="S13" s="5"/>
      <c r="U13" s="5"/>
      <c r="X13" s="5"/>
      <c r="Y13" s="5"/>
      <c r="AI13" s="5"/>
      <c r="AJ13" s="5"/>
      <c r="AK13" s="5"/>
      <c r="AN13" s="5"/>
      <c r="AO13" s="5"/>
    </row>
    <row r="14" spans="1:41" ht="12.75" customHeight="1">
      <c r="C14" s="5"/>
      <c r="D14" s="5"/>
      <c r="E14" s="5"/>
      <c r="F14" s="5"/>
      <c r="G14" s="5"/>
      <c r="I14" s="5"/>
      <c r="J14" s="5"/>
      <c r="K14" s="5"/>
      <c r="Q14" s="5"/>
      <c r="R14" s="5"/>
      <c r="S14" s="5"/>
      <c r="V14" s="5"/>
      <c r="X14" s="5"/>
      <c r="Y14" s="5"/>
      <c r="AJ14" s="5"/>
      <c r="AK14" s="5"/>
      <c r="AM14" s="5"/>
      <c r="AN14" s="5"/>
    </row>
    <row r="15" spans="1:41" ht="12.75" customHeight="1">
      <c r="C15" s="5"/>
      <c r="D15" s="5"/>
      <c r="E15" s="5"/>
      <c r="F15" s="5"/>
      <c r="G15" s="5"/>
      <c r="K15" s="5"/>
      <c r="R15" s="5"/>
      <c r="S15" s="5"/>
      <c r="T15" s="5"/>
      <c r="W15" s="5"/>
      <c r="Y15" s="5"/>
      <c r="AJ15" s="5"/>
      <c r="AK15" s="5"/>
      <c r="AM15" s="5"/>
    </row>
    <row r="16" spans="1:41" ht="12.75" customHeight="1">
      <c r="D16" s="5"/>
      <c r="E16" s="5"/>
      <c r="F16" s="5"/>
      <c r="G16" s="5"/>
      <c r="H16" s="5"/>
      <c r="I16" s="5"/>
      <c r="S16" s="5"/>
      <c r="T16" s="5"/>
      <c r="W16" s="5"/>
      <c r="X16" s="5"/>
      <c r="AJ16" s="5"/>
      <c r="AL16" s="5"/>
      <c r="AM16" s="5"/>
    </row>
    <row r="17" spans="5:38" ht="12.75" customHeight="1">
      <c r="E17" s="5"/>
      <c r="F17" s="5"/>
      <c r="G17" s="5"/>
      <c r="H17" s="5"/>
      <c r="I17" s="5"/>
      <c r="J17" s="5"/>
      <c r="T17" s="5"/>
      <c r="AK17" s="5"/>
      <c r="AL17" s="5"/>
    </row>
    <row r="18" spans="5:38" ht="12.75" customHeight="1">
      <c r="F18" s="5"/>
      <c r="G18" s="5"/>
      <c r="H18" s="5"/>
      <c r="I18" s="5"/>
      <c r="T18" s="5"/>
      <c r="AJ18" s="5"/>
    </row>
    <row r="19" spans="5:38" ht="12.75" customHeight="1">
      <c r="G19" s="5"/>
      <c r="H19" s="5"/>
      <c r="I19" s="5"/>
      <c r="J19" s="5"/>
    </row>
  </sheetData>
  <sheetProtection formatCells="0" formatColumns="0" formatRows="0"/>
  <mergeCells count="31">
    <mergeCell ref="AJ4:AN4"/>
    <mergeCell ref="A3:A5"/>
    <mergeCell ref="B3:B5"/>
    <mergeCell ref="C3:C5"/>
    <mergeCell ref="D3:D5"/>
    <mergeCell ref="E3:E5"/>
    <mergeCell ref="F4:F5"/>
    <mergeCell ref="G4:G5"/>
    <mergeCell ref="H3:H5"/>
    <mergeCell ref="I4:I5"/>
    <mergeCell ref="J4:J5"/>
    <mergeCell ref="K4:K5"/>
    <mergeCell ref="L4:L5"/>
    <mergeCell ref="M4:M5"/>
    <mergeCell ref="N4:N5"/>
    <mergeCell ref="A1:AO1"/>
    <mergeCell ref="F3:G3"/>
    <mergeCell ref="I3:N3"/>
    <mergeCell ref="O3:T3"/>
    <mergeCell ref="U3:V3"/>
    <mergeCell ref="W3:AE3"/>
    <mergeCell ref="AF3:AN3"/>
    <mergeCell ref="AO3:AO5"/>
    <mergeCell ref="O4:P4"/>
    <mergeCell ref="Q4:R4"/>
    <mergeCell ref="S4:T4"/>
    <mergeCell ref="W4:Z4"/>
    <mergeCell ref="AA4:AE4"/>
    <mergeCell ref="U4:U5"/>
    <mergeCell ref="V4:V5"/>
    <mergeCell ref="AF4:AI4"/>
  </mergeCells>
  <phoneticPr fontId="0" type="noConversion"/>
  <pageMargins left="0.75" right="0.75" top="1" bottom="1" header="0.5" footer="0.5"/>
  <pageSetup paperSize="9" scale="42" fitToHeight="999" orientation="landscape"/>
  <headerFooter scaleWithDoc="0" alignWithMargins="0">
    <oddFooter>&amp;C页(&amp;P)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26</vt:i4>
      </vt:variant>
    </vt:vector>
  </HeadingPairs>
  <TitlesOfParts>
    <vt:vector size="39" baseType="lpstr">
      <vt:lpstr>收支总表</vt:lpstr>
      <vt:lpstr>收入总体情况表</vt:lpstr>
      <vt:lpstr>支出总体情况表</vt:lpstr>
      <vt:lpstr>财政拨款收支总体情况表</vt:lpstr>
      <vt:lpstr>一般公共预算支出表</vt:lpstr>
      <vt:lpstr>一般公共预算基本支出表（纵向）</vt:lpstr>
      <vt:lpstr>一般公共预算基本支出表（横向）</vt:lpstr>
      <vt:lpstr>政府性基金预算支出表</vt:lpstr>
      <vt:lpstr>三公经费统计表</vt:lpstr>
      <vt:lpstr>政府采购表</vt:lpstr>
      <vt:lpstr>部门整体支出绩效目标</vt:lpstr>
      <vt:lpstr>单位项目绩效目标</vt:lpstr>
      <vt:lpstr>重点项目绩效目标</vt:lpstr>
      <vt:lpstr>部门整体支出绩效目标!Print_Area</vt:lpstr>
      <vt:lpstr>财政拨款收支总体情况表!Print_Area</vt:lpstr>
      <vt:lpstr>单位项目绩效目标!Print_Area</vt:lpstr>
      <vt:lpstr>三公经费统计表!Print_Area</vt:lpstr>
      <vt:lpstr>收入总体情况表!Print_Area</vt:lpstr>
      <vt:lpstr>收支总表!Print_Area</vt:lpstr>
      <vt:lpstr>'一般公共预算基本支出表（横向）'!Print_Area</vt:lpstr>
      <vt:lpstr>'一般公共预算基本支出表（纵向）'!Print_Area</vt:lpstr>
      <vt:lpstr>一般公共预算支出表!Print_Area</vt:lpstr>
      <vt:lpstr>政府采购表!Print_Area</vt:lpstr>
      <vt:lpstr>政府性基金预算支出表!Print_Area</vt:lpstr>
      <vt:lpstr>支出总体情况表!Print_Area</vt:lpstr>
      <vt:lpstr>重点项目绩效目标!Print_Area</vt:lpstr>
      <vt:lpstr>部门整体支出绩效目标!Print_Titles</vt:lpstr>
      <vt:lpstr>财政拨款收支总体情况表!Print_Titles</vt:lpstr>
      <vt:lpstr>单位项目绩效目标!Print_Titles</vt:lpstr>
      <vt:lpstr>三公经费统计表!Print_Titles</vt:lpstr>
      <vt:lpstr>收入总体情况表!Print_Titles</vt:lpstr>
      <vt:lpstr>收支总表!Print_Titles</vt:lpstr>
      <vt:lpstr>'一般公共预算基本支出表（横向）'!Print_Titles</vt:lpstr>
      <vt:lpstr>'一般公共预算基本支出表（纵向）'!Print_Titles</vt:lpstr>
      <vt:lpstr>一般公共预算支出表!Print_Titles</vt:lpstr>
      <vt:lpstr>政府采购表!Print_Titles</vt:lpstr>
      <vt:lpstr>政府性基金预算支出表!Print_Titles</vt:lpstr>
      <vt:lpstr>支出总体情况表!Print_Titles</vt:lpstr>
      <vt:lpstr>重点项目绩效目标!Print_Titles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2022-06-08T01:53:19Z</dcterms:created>
  <dcterms:modified xsi:type="dcterms:W3CDTF">2022-06-17T03:06:44Z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y fmtid="{D5CDD505-2E9C-101B-9397-08002B2CF9AE}" pid="3" name="EDOID">
    <vt:r8>5310116</vt:r8>
  </property>
</Properties>
</file>