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40" activeTab="0"/>
  </bookViews>
  <sheets>
    <sheet name="F03 机构运行信息表(财决附03表)" sheetId="1" r:id="rId1"/>
  </sheets>
  <definedNames/>
  <calcPr fullCalcOnLoad="1"/>
</workbook>
</file>

<file path=xl/sharedStrings.xml><?xml version="1.0" encoding="utf-8"?>
<sst xmlns="http://schemas.openxmlformats.org/spreadsheetml/2006/main" count="152" uniqueCount="115">
  <si>
    <t>机构运行信息表</t>
  </si>
  <si>
    <t>财决附03表</t>
  </si>
  <si>
    <t>编制单位：湖南省益阳市赫山区2021年度部门决算汇总</t>
  </si>
  <si>
    <t>2021年度</t>
  </si>
  <si>
    <t>金额单位：元</t>
  </si>
  <si>
    <t>项  目</t>
  </si>
  <si>
    <t>行次</t>
  </si>
  <si>
    <t>预算数</t>
  </si>
  <si>
    <t>统计数</t>
  </si>
  <si>
    <t>栏  次</t>
  </si>
  <si>
    <t/>
  </si>
  <si>
    <t>1</t>
  </si>
  <si>
    <t>2</t>
  </si>
  <si>
    <t>3</t>
  </si>
  <si>
    <t>一、“三公”经费支出</t>
  </si>
  <si>
    <t>—</t>
  </si>
  <si>
    <t>四、机关运行经费</t>
  </si>
  <si>
    <t>27</t>
  </si>
  <si>
    <t xml:space="preserve">  （一）支出合计</t>
  </si>
  <si>
    <t xml:space="preserve">  （一）行政单位</t>
  </si>
  <si>
    <t>28</t>
  </si>
  <si>
    <t xml:space="preserve">     1．因公出国（境）费</t>
  </si>
  <si>
    <t xml:space="preserve">  （二）参照公务员法管理事业单位</t>
  </si>
  <si>
    <t>29</t>
  </si>
  <si>
    <t xml:space="preserve">     2．公务用车购置及运行维护费</t>
  </si>
  <si>
    <t>4</t>
  </si>
  <si>
    <t>五、资产信息</t>
  </si>
  <si>
    <t>30</t>
  </si>
  <si>
    <t xml:space="preserve">      （1）公务用车购置费</t>
  </si>
  <si>
    <t>5</t>
  </si>
  <si>
    <t xml:space="preserve">  （一）车辆数合计（辆）</t>
  </si>
  <si>
    <t>31</t>
  </si>
  <si>
    <t xml:space="preserve">      （2）公务用车运行维护费</t>
  </si>
  <si>
    <t>6</t>
  </si>
  <si>
    <t xml:space="preserve">     1．副部（省）级及以上领导用车</t>
  </si>
  <si>
    <t>32</t>
  </si>
  <si>
    <t xml:space="preserve">     3．公务接待费</t>
  </si>
  <si>
    <t>7</t>
  </si>
  <si>
    <t xml:space="preserve">     2．主要领导干部用车</t>
  </si>
  <si>
    <t>33</t>
  </si>
  <si>
    <t xml:space="preserve">      （1）国内接待费</t>
  </si>
  <si>
    <t>8</t>
  </si>
  <si>
    <t xml:space="preserve">     3．机要通信用车</t>
  </si>
  <si>
    <t>34</t>
  </si>
  <si>
    <t xml:space="preserve">           其中：外事接待费</t>
  </si>
  <si>
    <t>9</t>
  </si>
  <si>
    <t xml:space="preserve">     4．应急保障用车</t>
  </si>
  <si>
    <t>35</t>
  </si>
  <si>
    <t xml:space="preserve">      （2）国（境）外接待费</t>
  </si>
  <si>
    <t>10</t>
  </si>
  <si>
    <t xml:space="preserve">     5．执法执勤用车</t>
  </si>
  <si>
    <t>36</t>
  </si>
  <si>
    <t xml:space="preserve">  （二）相关统计数</t>
  </si>
  <si>
    <t>11</t>
  </si>
  <si>
    <t xml:space="preserve">     6．特种专业技术用车</t>
  </si>
  <si>
    <t>37</t>
  </si>
  <si>
    <t xml:space="preserve">     1．因公出国（境）团组数（个）</t>
  </si>
  <si>
    <t>12</t>
  </si>
  <si>
    <t xml:space="preserve">     7．离退休干部用车</t>
  </si>
  <si>
    <t>38</t>
  </si>
  <si>
    <t xml:space="preserve">     2．因公出国（境）人次数（人）</t>
  </si>
  <si>
    <t>13</t>
  </si>
  <si>
    <t xml:space="preserve">     8．其他用车</t>
  </si>
  <si>
    <t>39</t>
  </si>
  <si>
    <t xml:space="preserve">     3．公务用车购置数（辆）</t>
  </si>
  <si>
    <t>14</t>
  </si>
  <si>
    <t xml:space="preserve">  （二）单价50万元（含）以上的通用设备（台、套…）</t>
  </si>
  <si>
    <t>40</t>
  </si>
  <si>
    <t xml:space="preserve">     4．公务用车保有量（辆）</t>
  </si>
  <si>
    <t>15</t>
  </si>
  <si>
    <t xml:space="preserve">  （三）单价100万元（含）以上的专用设备（台、套…）</t>
  </si>
  <si>
    <t>41</t>
  </si>
  <si>
    <t xml:space="preserve">     5．国内公务接待批次（个）</t>
  </si>
  <si>
    <t>16</t>
  </si>
  <si>
    <t>六、政府采购支出信息</t>
  </si>
  <si>
    <t>42</t>
  </si>
  <si>
    <t xml:space="preserve">        其中：外事接待批次（个）</t>
  </si>
  <si>
    <t>17</t>
  </si>
  <si>
    <t xml:space="preserve">  （一）政府采购支出合计</t>
  </si>
  <si>
    <t>43</t>
  </si>
  <si>
    <t xml:space="preserve">     6．国内公务接待人次（人）</t>
  </si>
  <si>
    <t>18</t>
  </si>
  <si>
    <t xml:space="preserve">     1．政府采购货物支出</t>
  </si>
  <si>
    <t>44</t>
  </si>
  <si>
    <t xml:space="preserve">        其中：外事接待人次（人）</t>
  </si>
  <si>
    <t>19</t>
  </si>
  <si>
    <t xml:space="preserve">     2．政府采购工程支出</t>
  </si>
  <si>
    <t>45</t>
  </si>
  <si>
    <t xml:space="preserve">     7．国（境）外公务接待批次（个）</t>
  </si>
  <si>
    <t>20</t>
  </si>
  <si>
    <t xml:space="preserve">     3．政府采购服务支出</t>
  </si>
  <si>
    <t>46</t>
  </si>
  <si>
    <t xml:space="preserve">     8．国（境）外公务接待人次（人）</t>
  </si>
  <si>
    <t>21</t>
  </si>
  <si>
    <t xml:space="preserve">  （二）政府采购授予中小企业合同金额</t>
  </si>
  <si>
    <t>47</t>
  </si>
  <si>
    <t>二、会议费</t>
  </si>
  <si>
    <t>22</t>
  </si>
  <si>
    <t xml:space="preserve">        其中：授予小微企业合同金额</t>
  </si>
  <si>
    <t>48</t>
  </si>
  <si>
    <t>三、培训费</t>
  </si>
  <si>
    <t>23</t>
  </si>
  <si>
    <t>七、由养老保险基金发放养老金的离退休人员（人）</t>
  </si>
  <si>
    <t>49</t>
  </si>
  <si>
    <t>24</t>
  </si>
  <si>
    <t xml:space="preserve">  （一）离休人员</t>
  </si>
  <si>
    <t>50</t>
  </si>
  <si>
    <t>25</t>
  </si>
  <si>
    <t xml:space="preserve">  （二）财政拨款退休人员</t>
  </si>
  <si>
    <t>51</t>
  </si>
  <si>
    <t>26</t>
  </si>
  <si>
    <t xml:space="preserve">  （三）经费自理退休人员</t>
  </si>
  <si>
    <t>52</t>
  </si>
  <si>
    <t>— 23 —</t>
  </si>
  <si>
    <r>
      <t>赫山区202</t>
    </r>
    <r>
      <rPr>
        <sz val="22"/>
        <color indexed="8"/>
        <rFont val="宋体"/>
        <family val="0"/>
      </rPr>
      <t>1</t>
    </r>
    <r>
      <rPr>
        <sz val="22"/>
        <color indexed="8"/>
        <rFont val="宋体"/>
        <family val="0"/>
      </rPr>
      <t>年“三公经费”汇总决算表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</si>
</sst>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* #,##0.00_);_(* \(#,##0.00\);_(* &quot;-&quot;??_);_(@_)"/>
    <numFmt numFmtId="178" formatCode="_(\$* #,##0_);_(\$* \(#,##0\);_(\$* &quot;-&quot;_);_(@_)"/>
  </numFmts>
  <fonts count="44">
    <font>
      <sz val="10"/>
      <color indexed="8"/>
      <name val="Arial"/>
      <family val="2"/>
    </font>
    <font>
      <sz val="11"/>
      <name val="宋体"/>
      <family val="0"/>
    </font>
    <font>
      <sz val="22"/>
      <color indexed="8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>
      <alignment/>
      <protection/>
    </xf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176" fontId="0" fillId="0" borderId="0">
      <alignment/>
      <protection/>
    </xf>
    <xf numFmtId="45" fontId="0" fillId="0" borderId="0">
      <alignment/>
      <protection/>
    </xf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178" fontId="0" fillId="0" borderId="0">
      <alignment/>
      <protection/>
    </xf>
    <xf numFmtId="177" fontId="0" fillId="0" borderId="0">
      <alignment/>
      <protection/>
    </xf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7" applyNumberFormat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8" applyNumberFormat="0" applyFont="0" applyAlignment="0" applyProtection="0"/>
  </cellStyleXfs>
  <cellXfs count="30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33" borderId="9" xfId="0" applyFont="1" applyFill="1" applyBorder="1" applyAlignment="1">
      <alignment horizontal="center" vertical="center" shrinkToFit="1"/>
    </xf>
    <xf numFmtId="0" fontId="4" fillId="33" borderId="10" xfId="0" applyFont="1" applyFill="1" applyBorder="1" applyAlignment="1">
      <alignment horizontal="center" vertical="center" shrinkToFit="1"/>
    </xf>
    <xf numFmtId="0" fontId="4" fillId="33" borderId="11" xfId="0" applyFont="1" applyFill="1" applyBorder="1" applyAlignment="1">
      <alignment horizontal="center" vertical="center" shrinkToFit="1"/>
    </xf>
    <xf numFmtId="0" fontId="4" fillId="33" borderId="12" xfId="0" applyFont="1" applyFill="1" applyBorder="1" applyAlignment="1">
      <alignment horizontal="center" vertical="center" shrinkToFit="1"/>
    </xf>
    <xf numFmtId="0" fontId="4" fillId="33" borderId="13" xfId="0" applyFont="1" applyFill="1" applyBorder="1" applyAlignment="1">
      <alignment horizontal="center" vertical="center" shrinkToFit="1"/>
    </xf>
    <xf numFmtId="0" fontId="4" fillId="33" borderId="14" xfId="0" applyFont="1" applyFill="1" applyBorder="1" applyAlignment="1">
      <alignment horizontal="center" vertical="center" shrinkToFit="1"/>
    </xf>
    <xf numFmtId="0" fontId="4" fillId="33" borderId="12" xfId="0" applyFont="1" applyFill="1" applyBorder="1" applyAlignment="1">
      <alignment horizontal="left"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33" borderId="13" xfId="0" applyFont="1" applyFill="1" applyBorder="1" applyAlignment="1">
      <alignment horizontal="left" vertical="center" shrinkToFit="1"/>
    </xf>
    <xf numFmtId="4" fontId="4" fillId="0" borderId="14" xfId="0" applyNumberFormat="1" applyFont="1" applyBorder="1" applyAlignment="1">
      <alignment horizontal="right" vertical="center" shrinkToFit="1"/>
    </xf>
    <xf numFmtId="4" fontId="4" fillId="0" borderId="13" xfId="0" applyNumberFormat="1" applyFont="1" applyBorder="1" applyAlignment="1">
      <alignment horizontal="right" vertical="center" shrinkToFit="1"/>
    </xf>
    <xf numFmtId="0" fontId="4" fillId="0" borderId="14" xfId="0" applyFont="1" applyBorder="1" applyAlignment="1">
      <alignment horizontal="center" vertical="center" shrinkToFit="1"/>
    </xf>
    <xf numFmtId="3" fontId="4" fillId="0" borderId="14" xfId="0" applyNumberFormat="1" applyFont="1" applyBorder="1" applyAlignment="1">
      <alignment horizontal="right" vertical="center" shrinkToFit="1"/>
    </xf>
    <xf numFmtId="3" fontId="4" fillId="0" borderId="13" xfId="0" applyNumberFormat="1" applyFont="1" applyBorder="1" applyAlignment="1">
      <alignment horizontal="right" vertical="center" shrinkToFit="1"/>
    </xf>
    <xf numFmtId="0" fontId="4" fillId="0" borderId="13" xfId="0" applyFont="1" applyBorder="1" applyAlignment="1">
      <alignment horizontal="right" vertical="center" shrinkToFit="1"/>
    </xf>
    <xf numFmtId="0" fontId="4" fillId="33" borderId="15" xfId="0" applyFont="1" applyFill="1" applyBorder="1" applyAlignment="1">
      <alignment horizontal="left" vertical="center" shrinkToFit="1"/>
    </xf>
    <xf numFmtId="0" fontId="4" fillId="33" borderId="16" xfId="0" applyFont="1" applyFill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right" vertical="center" shrinkToFit="1"/>
    </xf>
    <xf numFmtId="0" fontId="4" fillId="33" borderId="16" xfId="0" applyFont="1" applyFill="1" applyBorder="1" applyAlignment="1">
      <alignment horizontal="left" vertical="center" shrinkToFit="1"/>
    </xf>
    <xf numFmtId="3" fontId="4" fillId="0" borderId="17" xfId="0" applyNumberFormat="1" applyFont="1" applyBorder="1" applyAlignment="1">
      <alignment horizontal="right" vertical="center" shrinkToFit="1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4" fillId="33" borderId="10" xfId="0" applyFont="1" applyFill="1" applyBorder="1" applyAlignment="1">
      <alignment horizontal="center" vertical="center" shrinkToFit="1"/>
    </xf>
    <xf numFmtId="0" fontId="4" fillId="33" borderId="13" xfId="0" applyFont="1" applyFill="1" applyBorder="1" applyAlignment="1">
      <alignment horizontal="center" vertical="center" shrinkToFit="1"/>
    </xf>
    <xf numFmtId="0" fontId="2" fillId="0" borderId="0" xfId="0" applyFont="1" applyAlignment="1">
      <alignment horizont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tabSelected="1" workbookViewId="0" topLeftCell="A1">
      <selection activeCell="D11" sqref="D11"/>
    </sheetView>
  </sheetViews>
  <sheetFormatPr defaultColWidth="9.140625" defaultRowHeight="12.75"/>
  <cols>
    <col min="1" max="1" width="42.8515625" style="0" customWidth="1"/>
    <col min="2" max="2" width="8.00390625" style="0" customWidth="1"/>
    <col min="3" max="4" width="17.140625" style="0" customWidth="1"/>
    <col min="5" max="5" width="56.28125" style="0" customWidth="1"/>
    <col min="6" max="6" width="8.00390625" style="0" customWidth="1"/>
    <col min="7" max="7" width="17.140625" style="0" customWidth="1"/>
    <col min="8" max="8" width="9.7109375" style="0" bestFit="1" customWidth="1"/>
  </cols>
  <sheetData>
    <row r="1" spans="1:7" ht="27">
      <c r="A1" s="29" t="s">
        <v>114</v>
      </c>
      <c r="B1" s="26"/>
      <c r="C1" s="26"/>
      <c r="D1" s="25" t="s">
        <v>0</v>
      </c>
      <c r="E1" s="26"/>
      <c r="F1" s="26"/>
      <c r="G1" s="26"/>
    </row>
    <row r="2" ht="12.75">
      <c r="G2" s="1" t="s">
        <v>1</v>
      </c>
    </row>
    <row r="3" spans="1:7" ht="12.75">
      <c r="A3" s="2" t="s">
        <v>2</v>
      </c>
      <c r="D3" s="3" t="s">
        <v>3</v>
      </c>
      <c r="G3" s="1" t="s">
        <v>4</v>
      </c>
    </row>
    <row r="4" spans="1:7" ht="15" customHeight="1">
      <c r="A4" s="4" t="s">
        <v>5</v>
      </c>
      <c r="B4" s="27" t="s">
        <v>6</v>
      </c>
      <c r="C4" s="5" t="s">
        <v>7</v>
      </c>
      <c r="D4" s="5" t="s">
        <v>8</v>
      </c>
      <c r="E4" s="5" t="s">
        <v>5</v>
      </c>
      <c r="F4" s="27" t="s">
        <v>6</v>
      </c>
      <c r="G4" s="6" t="s">
        <v>8</v>
      </c>
    </row>
    <row r="5" spans="1:7" ht="15" customHeight="1">
      <c r="A5" s="7" t="s">
        <v>9</v>
      </c>
      <c r="B5" s="28" t="s">
        <v>10</v>
      </c>
      <c r="C5" s="8" t="s">
        <v>11</v>
      </c>
      <c r="D5" s="8" t="s">
        <v>12</v>
      </c>
      <c r="E5" s="8" t="s">
        <v>9</v>
      </c>
      <c r="F5" s="28" t="s">
        <v>10</v>
      </c>
      <c r="G5" s="9" t="s">
        <v>13</v>
      </c>
    </row>
    <row r="6" spans="1:7" ht="15" customHeight="1">
      <c r="A6" s="10" t="s">
        <v>14</v>
      </c>
      <c r="B6" s="8" t="s">
        <v>11</v>
      </c>
      <c r="C6" s="11" t="s">
        <v>15</v>
      </c>
      <c r="D6" s="11" t="s">
        <v>15</v>
      </c>
      <c r="E6" s="12" t="s">
        <v>16</v>
      </c>
      <c r="F6" s="8" t="s">
        <v>17</v>
      </c>
      <c r="G6" s="13">
        <f>287672273.27/10000</f>
        <v>28767.227326999997</v>
      </c>
    </row>
    <row r="7" spans="1:7" ht="15" customHeight="1">
      <c r="A7" s="10" t="s">
        <v>18</v>
      </c>
      <c r="B7" s="8" t="s">
        <v>12</v>
      </c>
      <c r="C7" s="14">
        <f>12028221.85/10000</f>
        <v>1202.822185</v>
      </c>
      <c r="D7" s="14">
        <f>7069197.73/10000</f>
        <v>706.9197730000001</v>
      </c>
      <c r="E7" s="12" t="s">
        <v>19</v>
      </c>
      <c r="F7" s="8" t="s">
        <v>20</v>
      </c>
      <c r="G7" s="13">
        <f>263912500.38/10000</f>
        <v>26391.250038</v>
      </c>
    </row>
    <row r="8" spans="1:7" ht="15" customHeight="1">
      <c r="A8" s="10" t="s">
        <v>21</v>
      </c>
      <c r="B8" s="8" t="s">
        <v>13</v>
      </c>
      <c r="C8" s="14">
        <f>20000/10000</f>
        <v>2</v>
      </c>
      <c r="D8" s="14">
        <v>0</v>
      </c>
      <c r="E8" s="12" t="s">
        <v>22</v>
      </c>
      <c r="F8" s="8" t="s">
        <v>23</v>
      </c>
      <c r="G8" s="13">
        <f>23759772.89/10000</f>
        <v>2375.977289</v>
      </c>
    </row>
    <row r="9" spans="1:7" ht="15" customHeight="1">
      <c r="A9" s="10" t="s">
        <v>24</v>
      </c>
      <c r="B9" s="8" t="s">
        <v>25</v>
      </c>
      <c r="C9" s="14">
        <f>5165169.24/10000</f>
        <v>516.516924</v>
      </c>
      <c r="D9" s="14">
        <f>3687148.01/10000</f>
        <v>368.71480099999997</v>
      </c>
      <c r="E9" s="12" t="s">
        <v>26</v>
      </c>
      <c r="F9" s="8" t="s">
        <v>27</v>
      </c>
      <c r="G9" s="15" t="s">
        <v>15</v>
      </c>
    </row>
    <row r="10" spans="1:7" ht="15" customHeight="1">
      <c r="A10" s="10" t="s">
        <v>28</v>
      </c>
      <c r="B10" s="8" t="s">
        <v>29</v>
      </c>
      <c r="C10" s="14">
        <v>0</v>
      </c>
      <c r="D10" s="14">
        <v>0</v>
      </c>
      <c r="E10" s="12" t="s">
        <v>30</v>
      </c>
      <c r="F10" s="8" t="s">
        <v>31</v>
      </c>
      <c r="G10" s="16">
        <v>317</v>
      </c>
    </row>
    <row r="11" spans="1:7" ht="15" customHeight="1">
      <c r="A11" s="10" t="s">
        <v>32</v>
      </c>
      <c r="B11" s="8" t="s">
        <v>33</v>
      </c>
      <c r="C11" s="14">
        <f>5165169.24/10000</f>
        <v>516.516924</v>
      </c>
      <c r="D11" s="14">
        <f>3687148.01/10000</f>
        <v>368.71480099999997</v>
      </c>
      <c r="E11" s="12" t="s">
        <v>34</v>
      </c>
      <c r="F11" s="8" t="s">
        <v>35</v>
      </c>
      <c r="G11" s="16">
        <v>0</v>
      </c>
    </row>
    <row r="12" spans="1:7" ht="15" customHeight="1">
      <c r="A12" s="10" t="s">
        <v>36</v>
      </c>
      <c r="B12" s="8" t="s">
        <v>37</v>
      </c>
      <c r="C12" s="14">
        <f>6843052.61/10000</f>
        <v>684.3052610000001</v>
      </c>
      <c r="D12" s="14">
        <f>3382049.72/10000</f>
        <v>338.204972</v>
      </c>
      <c r="E12" s="12" t="s">
        <v>38</v>
      </c>
      <c r="F12" s="8" t="s">
        <v>39</v>
      </c>
      <c r="G12" s="16">
        <v>0</v>
      </c>
    </row>
    <row r="13" spans="1:7" ht="15" customHeight="1">
      <c r="A13" s="10" t="s">
        <v>40</v>
      </c>
      <c r="B13" s="8" t="s">
        <v>41</v>
      </c>
      <c r="C13" s="11" t="s">
        <v>15</v>
      </c>
      <c r="D13" s="14">
        <f>3382049.72/10000</f>
        <v>338.204972</v>
      </c>
      <c r="E13" s="12" t="s">
        <v>42</v>
      </c>
      <c r="F13" s="8" t="s">
        <v>43</v>
      </c>
      <c r="G13" s="16">
        <v>0</v>
      </c>
    </row>
    <row r="14" spans="1:7" ht="15" customHeight="1">
      <c r="A14" s="10" t="s">
        <v>44</v>
      </c>
      <c r="B14" s="8" t="s">
        <v>45</v>
      </c>
      <c r="C14" s="11" t="s">
        <v>15</v>
      </c>
      <c r="D14" s="14">
        <v>0</v>
      </c>
      <c r="E14" s="12" t="s">
        <v>46</v>
      </c>
      <c r="F14" s="8" t="s">
        <v>47</v>
      </c>
      <c r="G14" s="16">
        <v>3</v>
      </c>
    </row>
    <row r="15" spans="1:7" ht="15" customHeight="1">
      <c r="A15" s="10" t="s">
        <v>48</v>
      </c>
      <c r="B15" s="8" t="s">
        <v>49</v>
      </c>
      <c r="C15" s="11" t="s">
        <v>15</v>
      </c>
      <c r="D15" s="14">
        <v>0</v>
      </c>
      <c r="E15" s="12" t="s">
        <v>50</v>
      </c>
      <c r="F15" s="8" t="s">
        <v>51</v>
      </c>
      <c r="G15" s="16">
        <v>35</v>
      </c>
    </row>
    <row r="16" spans="1:7" ht="15" customHeight="1">
      <c r="A16" s="10" t="s">
        <v>52</v>
      </c>
      <c r="B16" s="8" t="s">
        <v>53</v>
      </c>
      <c r="C16" s="11" t="s">
        <v>15</v>
      </c>
      <c r="D16" s="11" t="s">
        <v>15</v>
      </c>
      <c r="E16" s="12" t="s">
        <v>54</v>
      </c>
      <c r="F16" s="8" t="s">
        <v>55</v>
      </c>
      <c r="G16" s="16">
        <v>19</v>
      </c>
    </row>
    <row r="17" spans="1:7" ht="15" customHeight="1">
      <c r="A17" s="10" t="s">
        <v>56</v>
      </c>
      <c r="B17" s="8" t="s">
        <v>57</v>
      </c>
      <c r="C17" s="11" t="s">
        <v>15</v>
      </c>
      <c r="D17" s="17">
        <v>0</v>
      </c>
      <c r="E17" s="12" t="s">
        <v>58</v>
      </c>
      <c r="F17" s="8" t="s">
        <v>59</v>
      </c>
      <c r="G17" s="16">
        <v>0</v>
      </c>
    </row>
    <row r="18" spans="1:7" ht="15" customHeight="1">
      <c r="A18" s="10" t="s">
        <v>60</v>
      </c>
      <c r="B18" s="8" t="s">
        <v>61</v>
      </c>
      <c r="C18" s="11" t="s">
        <v>15</v>
      </c>
      <c r="D18" s="17">
        <v>0</v>
      </c>
      <c r="E18" s="12" t="s">
        <v>62</v>
      </c>
      <c r="F18" s="8" t="s">
        <v>63</v>
      </c>
      <c r="G18" s="16">
        <v>260</v>
      </c>
    </row>
    <row r="19" spans="1:7" ht="15" customHeight="1">
      <c r="A19" s="10" t="s">
        <v>64</v>
      </c>
      <c r="B19" s="8" t="s">
        <v>65</v>
      </c>
      <c r="C19" s="11" t="s">
        <v>15</v>
      </c>
      <c r="D19" s="17">
        <v>0</v>
      </c>
      <c r="E19" s="12" t="s">
        <v>66</v>
      </c>
      <c r="F19" s="8" t="s">
        <v>67</v>
      </c>
      <c r="G19" s="16">
        <v>55</v>
      </c>
    </row>
    <row r="20" spans="1:7" ht="15" customHeight="1">
      <c r="A20" s="10" t="s">
        <v>68</v>
      </c>
      <c r="B20" s="8" t="s">
        <v>69</v>
      </c>
      <c r="C20" s="11" t="s">
        <v>15</v>
      </c>
      <c r="D20" s="17">
        <v>122</v>
      </c>
      <c r="E20" s="12" t="s">
        <v>70</v>
      </c>
      <c r="F20" s="8" t="s">
        <v>71</v>
      </c>
      <c r="G20" s="16">
        <v>16</v>
      </c>
    </row>
    <row r="21" spans="1:7" ht="15" customHeight="1">
      <c r="A21" s="10" t="s">
        <v>72</v>
      </c>
      <c r="B21" s="8" t="s">
        <v>73</v>
      </c>
      <c r="C21" s="11" t="s">
        <v>15</v>
      </c>
      <c r="D21" s="17">
        <v>5492</v>
      </c>
      <c r="E21" s="12" t="s">
        <v>74</v>
      </c>
      <c r="F21" s="8" t="s">
        <v>75</v>
      </c>
      <c r="G21" s="15" t="s">
        <v>15</v>
      </c>
    </row>
    <row r="22" spans="1:7" ht="15" customHeight="1">
      <c r="A22" s="10" t="s">
        <v>76</v>
      </c>
      <c r="B22" s="8" t="s">
        <v>77</v>
      </c>
      <c r="C22" s="11" t="s">
        <v>15</v>
      </c>
      <c r="D22" s="17">
        <v>0</v>
      </c>
      <c r="E22" s="12" t="s">
        <v>78</v>
      </c>
      <c r="F22" s="8" t="s">
        <v>79</v>
      </c>
      <c r="G22" s="13">
        <f>299876998.38/10000</f>
        <v>29987.699838</v>
      </c>
    </row>
    <row r="23" spans="1:7" ht="15" customHeight="1">
      <c r="A23" s="10" t="s">
        <v>80</v>
      </c>
      <c r="B23" s="8" t="s">
        <v>81</v>
      </c>
      <c r="C23" s="11" t="s">
        <v>15</v>
      </c>
      <c r="D23" s="17">
        <v>42241</v>
      </c>
      <c r="E23" s="12" t="s">
        <v>82</v>
      </c>
      <c r="F23" s="8" t="s">
        <v>83</v>
      </c>
      <c r="G23" s="13">
        <f>80112193.02/10000</f>
        <v>8011.2193019999995</v>
      </c>
    </row>
    <row r="24" spans="1:7" ht="15" customHeight="1">
      <c r="A24" s="10" t="s">
        <v>84</v>
      </c>
      <c r="B24" s="8" t="s">
        <v>85</v>
      </c>
      <c r="C24" s="11" t="s">
        <v>15</v>
      </c>
      <c r="D24" s="17">
        <v>0</v>
      </c>
      <c r="E24" s="12" t="s">
        <v>86</v>
      </c>
      <c r="F24" s="8" t="s">
        <v>87</v>
      </c>
      <c r="G24" s="13">
        <f>140996130.72/10000</f>
        <v>14099.613072</v>
      </c>
    </row>
    <row r="25" spans="1:7" ht="15" customHeight="1">
      <c r="A25" s="10" t="s">
        <v>88</v>
      </c>
      <c r="B25" s="8" t="s">
        <v>89</v>
      </c>
      <c r="C25" s="11" t="s">
        <v>15</v>
      </c>
      <c r="D25" s="17">
        <v>0</v>
      </c>
      <c r="E25" s="12" t="s">
        <v>90</v>
      </c>
      <c r="F25" s="8" t="s">
        <v>91</v>
      </c>
      <c r="G25" s="13">
        <f>78768674.64/10000</f>
        <v>7876.867464</v>
      </c>
    </row>
    <row r="26" spans="1:7" ht="15" customHeight="1">
      <c r="A26" s="10" t="s">
        <v>92</v>
      </c>
      <c r="B26" s="8" t="s">
        <v>93</v>
      </c>
      <c r="C26" s="11" t="s">
        <v>15</v>
      </c>
      <c r="D26" s="17">
        <v>0</v>
      </c>
      <c r="E26" s="12" t="s">
        <v>94</v>
      </c>
      <c r="F26" s="8" t="s">
        <v>95</v>
      </c>
      <c r="G26" s="13">
        <f>102666462.74/10000</f>
        <v>10266.646273999999</v>
      </c>
    </row>
    <row r="27" spans="1:7" ht="15" customHeight="1">
      <c r="A27" s="10" t="s">
        <v>96</v>
      </c>
      <c r="B27" s="8" t="s">
        <v>97</v>
      </c>
      <c r="C27" s="11" t="s">
        <v>15</v>
      </c>
      <c r="D27" s="14">
        <f>13073437.13/10000</f>
        <v>1307.343713</v>
      </c>
      <c r="E27" s="12" t="s">
        <v>98</v>
      </c>
      <c r="F27" s="8" t="s">
        <v>99</v>
      </c>
      <c r="G27" s="13">
        <f>92634835.21/10000</f>
        <v>9263.483521</v>
      </c>
    </row>
    <row r="28" spans="1:7" ht="15" customHeight="1">
      <c r="A28" s="10" t="s">
        <v>100</v>
      </c>
      <c r="B28" s="8" t="s">
        <v>101</v>
      </c>
      <c r="C28" s="11" t="s">
        <v>15</v>
      </c>
      <c r="D28" s="14">
        <f>12669026.3/10000</f>
        <v>1266.90263</v>
      </c>
      <c r="E28" s="12" t="s">
        <v>102</v>
      </c>
      <c r="F28" s="8" t="s">
        <v>103</v>
      </c>
      <c r="G28" s="16">
        <v>8563</v>
      </c>
    </row>
    <row r="29" spans="1:7" ht="15" customHeight="1">
      <c r="A29" s="10" t="s">
        <v>10</v>
      </c>
      <c r="B29" s="8" t="s">
        <v>104</v>
      </c>
      <c r="C29" s="11" t="s">
        <v>10</v>
      </c>
      <c r="D29" s="18" t="s">
        <v>10</v>
      </c>
      <c r="E29" s="12" t="s">
        <v>105</v>
      </c>
      <c r="F29" s="8" t="s">
        <v>106</v>
      </c>
      <c r="G29" s="16">
        <v>0</v>
      </c>
    </row>
    <row r="30" spans="1:7" ht="15" customHeight="1">
      <c r="A30" s="10" t="s">
        <v>10</v>
      </c>
      <c r="B30" s="8" t="s">
        <v>107</v>
      </c>
      <c r="C30" s="11" t="s">
        <v>10</v>
      </c>
      <c r="D30" s="18" t="s">
        <v>10</v>
      </c>
      <c r="E30" s="12" t="s">
        <v>108</v>
      </c>
      <c r="F30" s="8" t="s">
        <v>109</v>
      </c>
      <c r="G30" s="16">
        <v>8186</v>
      </c>
    </row>
    <row r="31" spans="1:7" ht="15" customHeight="1">
      <c r="A31" s="19" t="s">
        <v>10</v>
      </c>
      <c r="B31" s="20" t="s">
        <v>110</v>
      </c>
      <c r="C31" s="21" t="s">
        <v>10</v>
      </c>
      <c r="D31" s="22" t="s">
        <v>10</v>
      </c>
      <c r="E31" s="23" t="s">
        <v>111</v>
      </c>
      <c r="F31" s="20" t="s">
        <v>112</v>
      </c>
      <c r="G31" s="24">
        <v>377</v>
      </c>
    </row>
    <row r="33" ht="12.75">
      <c r="D33" s="3" t="s">
        <v>113</v>
      </c>
    </row>
  </sheetData>
  <sheetProtection/>
  <mergeCells count="5">
    <mergeCell ref="A1:G1"/>
    <mergeCell ref="B4:B5"/>
    <mergeCell ref="F4:F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xbany</cp:lastModifiedBy>
  <dcterms:created xsi:type="dcterms:W3CDTF">2022-10-18T06:50:38Z</dcterms:created>
  <dcterms:modified xsi:type="dcterms:W3CDTF">2022-10-18T07:14:02Z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9CB9A509AFC4481DBC82A4755D109657</vt:lpwstr>
  </property>
  <property fmtid="{D5CDD505-2E9C-101B-9397-08002B2CF9AE}" pid="3" name="KSOProductBuildVer">
    <vt:lpwstr>2052-11.1.0.12598</vt:lpwstr>
  </property>
</Properties>
</file>